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орма 2016" sheetId="1" r:id="rId1"/>
    <sheet name="Лист1" sheetId="2" r:id="rId2"/>
    <sheet name="Лист2" sheetId="3" r:id="rId3"/>
    <sheet name="Форма 1полугодие " sheetId="4" r:id="rId4"/>
  </sheets>
  <definedNames>
    <definedName name="_xlnm.Print_Area" localSheetId="3">'Форма 1полугодие '!$A$1:$G$144</definedName>
    <definedName name="_xlnm.Print_Area" localSheetId="0">'Форма 2016'!$A$1:$G$166</definedName>
  </definedNames>
  <calcPr fullCalcOnLoad="1"/>
</workbook>
</file>

<file path=xl/sharedStrings.xml><?xml version="1.0" encoding="utf-8"?>
<sst xmlns="http://schemas.openxmlformats.org/spreadsheetml/2006/main" count="540" uniqueCount="187">
  <si>
    <t>Ответственный исполнитель программы</t>
  </si>
  <si>
    <t>1. Оценка достижения целей и задач муниципальной программы.</t>
  </si>
  <si>
    <t>2. Достигнутые результаты (исполнение контрольных точек), причины недостижения запланированных результатов, нарушения сроков.</t>
  </si>
  <si>
    <t>N п/п</t>
  </si>
  <si>
    <t>Контрольная точка</t>
  </si>
  <si>
    <t>Плановое окончание</t>
  </si>
  <si>
    <t>Фактическое окончание</t>
  </si>
  <si>
    <t>Отклонение, дней</t>
  </si>
  <si>
    <t>Достигнутые результаты. Причины неисполнения, нарушения сроков</t>
  </si>
  <si>
    <t>3. Достигнутые целевые показатели, причины невыполнения показателей.</t>
  </si>
  <si>
    <t>Целевой показатель, ед. измерения</t>
  </si>
  <si>
    <t>Плановое значение</t>
  </si>
  <si>
    <t>Фактическое значение</t>
  </si>
  <si>
    <t>Отклонение, %</t>
  </si>
  <si>
    <t xml:space="preserve">Причины отклонения </t>
  </si>
  <si>
    <t>от планового значения</t>
  </si>
  <si>
    <t>4. Анализ факторов, повлиявших на ход реализации муниципальной программы.</t>
  </si>
  <si>
    <t>5. Данные об использовании бюджетных ассигнований и иных средств на выполнение мероприятий.</t>
  </si>
  <si>
    <t>Наименование муниципальной программы, подпрограммы, основного мероприятия</t>
  </si>
  <si>
    <t>Объемы и источники финансирования</t>
  </si>
  <si>
    <t>Причины неосвоения бюджетных средств</t>
  </si>
  <si>
    <t>Источник финансирования</t>
  </si>
  <si>
    <t>План, тыс.руб.</t>
  </si>
  <si>
    <t>Факт, тыс.руб.</t>
  </si>
  <si>
    <t>% исполне-ния</t>
  </si>
  <si>
    <t>Всего</t>
  </si>
  <si>
    <t>Управление образования  Соликамского муниципального района</t>
  </si>
  <si>
    <t>Ответственный исполнитель</t>
  </si>
  <si>
    <t>Администрация Соликамского муниципального района</t>
  </si>
  <si>
    <t>Местный бюджет</t>
  </si>
  <si>
    <t>Краевой бюджет</t>
  </si>
  <si>
    <t>Управление образования Соликамского муниципального района</t>
  </si>
  <si>
    <t>Подпрограмма 1 «Развитие системы дошкольного образования»</t>
  </si>
  <si>
    <t xml:space="preserve">расходы местных бюджетов по софинансированию расходов в рамках мероприятий государственной программы Российской Федерации «Доступная среда» на 2011-2020 годы </t>
  </si>
  <si>
    <t>Подпрограмма  2 «Развитие системы общего (начального, основного, среднего) образования»</t>
  </si>
  <si>
    <t>Мероприятия  по приведению образовательных организаций в нормативное состояние</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</si>
  <si>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образования</t>
  </si>
  <si>
    <t xml:space="preserve">Реализация  приоритетного регионального проекта «Приведение в нормативное состояние объектов общественной инфраструктуры муниципального значения», </t>
  </si>
  <si>
    <t>местный  бюджет</t>
  </si>
  <si>
    <t>Расходы местных  бюджетов по софинансированию в рамках мероприятий государственной программы Российской Федерации «Развитие образования на 2013-2020 годы»</t>
  </si>
  <si>
    <t>Подпрограмма3 «Развитие системы дополнительного образования и воспитания детей»</t>
  </si>
  <si>
    <t>Подпрограмма 4 «Оздоровление, отдых и занятость детей и подростков»</t>
  </si>
  <si>
    <t>Подпрограмма5 «Обеспечение реализации муниципальной программы»</t>
  </si>
  <si>
    <t>Местный бюджект</t>
  </si>
  <si>
    <t xml:space="preserve">Местный бюджет </t>
  </si>
  <si>
    <t>Увеличение  численности детей от 5-18 лет, охваченных программами дополнительного образования</t>
  </si>
  <si>
    <t>Создание  во всех общеобразовательных организациях условий, соответствующих требованиям федеральных государственных образовательных стандартов</t>
  </si>
  <si>
    <t>Улучшение результатов школьников по итогам назависимой оценки качества общего образования, по итогам участияв краевых мероприятиях</t>
  </si>
  <si>
    <t>удовлетворенность населения качеством образовательных услуг составляет %</t>
  </si>
  <si>
    <t xml:space="preserve">доля муниципальных образовательных  учреждений, удовлетворяющих современным требованиям к условиям осуществления образовательного процесса, имеющим бессрочную лицензию на право осуществления образовательной деятельности% </t>
  </si>
  <si>
    <t>Доля образовательных учреждений, доступных для инвалидов и иных маломобильных групп населения  %</t>
  </si>
  <si>
    <t>Доля детей в возрасте от  3 до 7 лет,  состоящих в очереди на определение в дошкольное образовательное учреждение %</t>
  </si>
  <si>
    <t>Доля детей в возрасте  от 3 до 7 лет,  охваченных дошкольным образованием %</t>
  </si>
  <si>
    <t>Отношение среднемесячной заработной платы педагогических работников общеобразовательных учреждений к  среднемесячной  заработной плате в экономике края %</t>
  </si>
  <si>
    <t>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в муниципальном образовании %</t>
  </si>
  <si>
    <t>Доля молодых педагогов общеобразовательных учреждений со стажем работы от 0 до 5 лет в кадровом составе школ, от общего числа педагогов%</t>
  </si>
  <si>
    <t xml:space="preserve">Превышение  среднего балла ЕГЭ по всем предметам над  аналогичным показателем  по Российской Федерации  </t>
  </si>
  <si>
    <t xml:space="preserve"> Доля детей,    охваченных  программами дополнительного образования %</t>
  </si>
  <si>
    <t>доля обучающихся общеобразовательных учреждений,  обучающихся по новым федеральным государственным образовательным стандартам%</t>
  </si>
  <si>
    <t xml:space="preserve">Отношение среднемесячной заработной платы педагогических работников  учреждений  дополнительного образования детей к среднемесячной заработной плате в экономике Пермского края % </t>
  </si>
  <si>
    <t>Доля детей,  участвующих в олимпиадах и конкурсах различного уровня %</t>
  </si>
  <si>
    <t>Численность  детей в возрасте от 7до 16 лет, охваченных оздоровлением и отдыхом  в загородных и санаторных оздоровительных лагерях  чел.</t>
  </si>
  <si>
    <t>Обеспечение реализации муниципальной программы %</t>
  </si>
  <si>
    <t xml:space="preserve">   </t>
  </si>
  <si>
    <t xml:space="preserve"> удовлетворенность населения качеством образовательных услуг %</t>
  </si>
  <si>
    <t>муниципальные образовательные учреждения удовлетворяют современным требованиям к условиям осуществления образовательного процесса, имеют бессрочную лицензию на право осуществления образовательной деятельности</t>
  </si>
  <si>
    <t xml:space="preserve"> удолетворенность населения  качеством образовательных услуг</t>
  </si>
  <si>
    <t xml:space="preserve"> С  сентября 2016-2017 учебного года добавятся новые обучающиеся</t>
  </si>
  <si>
    <t>о выполнении муниципальной программы "Развитие  системы образования Соликамского муниципального района"</t>
  </si>
  <si>
    <t xml:space="preserve">Подпрограмма «Развитие системы дошкольного образования» </t>
  </si>
  <si>
    <t>Подпрограмма «Развитие системы общего (начального, основного, среднего) образования»</t>
  </si>
  <si>
    <t>Подпрограмма «Развитие системы дополнительного образования и воспитания детей»</t>
  </si>
  <si>
    <t>Подпрограмма «Оздоровление, отдых  и занятость  детей и подростков»</t>
  </si>
  <si>
    <t>Подпрограмма «Обеспечение реализации муниципальной программы»</t>
  </si>
  <si>
    <t xml:space="preserve"> </t>
  </si>
  <si>
    <t>В связи со сроками  проведения ремонтных работ  в образовательныхучреждениях  и  графиком поступления  средств из краевого бюджета</t>
  </si>
  <si>
    <t>№ п/п</t>
  </si>
  <si>
    <t>6. Информация о внесенных ответственным исполнителем изменениях в муниципальную программу.</t>
  </si>
  <si>
    <t xml:space="preserve">ОТЧЕТ </t>
  </si>
  <si>
    <t>за  1 полугодие 2016 года</t>
  </si>
  <si>
    <t xml:space="preserve">Соисполнители </t>
  </si>
  <si>
    <t xml:space="preserve">муниципальные учреждения </t>
  </si>
  <si>
    <t>Мероприятие: Единовременная денежная  выплата обучающимся из малоимущих семей, поступившим в первый класс общеобразовательной организации</t>
  </si>
  <si>
    <r>
      <t xml:space="preserve">В  соответствии с   Законом  Пермского края от 24.05.2016 №640-ПК «О внесении изменений в Закон  Пермского края «О бюджете Пермского края на 2016-2018 годы»  по мероприятию "Предоставление государственных гарантий на получение общедоступного бесплатного дошкольного, начального, основного, среднего общего образования, а также дополнительного образования в общеобразовательных организациях"  выделено дополнительное финансирование на общеобразовательные  учреждения по критерию  "малокомплектность  в сумме 5576,9 тыс.руб.  По основному  мероприятию «Предоставление мер социальной поддержки»  утверждены  средства на единовременную  денежную   выплату  обучающимся из малоимущих семей, поступившим в первый класс общеобразовательной организации в сумме 235,0 тыс. руб. ; В </t>
    </r>
    <r>
      <rPr>
        <b/>
        <sz val="14"/>
        <rFont val="Times New Roman"/>
        <family val="1"/>
      </rPr>
      <t xml:space="preserve">подпрограмму  «Развитие системы дополнительного образования и воспитания детей» </t>
    </r>
    <r>
      <rPr>
        <sz val="14"/>
        <rFont val="Times New Roman"/>
        <family val="1"/>
      </rPr>
      <t xml:space="preserve"> увеличены расходы    по мепроприятию на  приведение образовательных организаций в нормативное состояние  в сумме 485,4 тыс.руб. для МБУ ДО РДШИ "Фантазия" на ремонт системы отопления. По мероприятию "Предоставление дополнительного образования детей по дополнительным общеобразовательным программам в организациях дополнительного образования" выделены дополнительные средства на вновь введенную  ставку методиста  в МБУ ДО ДЮСШ "Синергия" в сумме 207,0  тыс. руб. на фонд оплаты  труда</t>
    </r>
    <r>
      <rPr>
        <b/>
        <sz val="14"/>
        <rFont val="Times New Roman"/>
        <family val="1"/>
      </rPr>
      <t>; В подпрограаму «Оздоровление, отдых и занятость детей и подростков»</t>
    </r>
    <r>
      <rPr>
        <sz val="14"/>
        <rFont val="Times New Roman"/>
        <family val="1"/>
      </rPr>
      <t xml:space="preserve">   в мероприятие   по организации оздоровления и отдыха детей  увеличены расходы в сумме 154,7 тыс. руб. . в  соответствии с   Законом  Пермского края от 24.05.2016 №640-ПК «О внесении изменений в Закон  Пермского края «О бюджете Пермского края на 2016-2018 годы»</t>
    </r>
  </si>
  <si>
    <r>
      <t xml:space="preserve">Внесены  изменения: В </t>
    </r>
    <r>
      <rPr>
        <b/>
        <sz val="14"/>
        <rFont val="Times New Roman"/>
        <family val="1"/>
      </rPr>
      <t>подпрограмму «Развитие системы дошкольного образования»</t>
    </r>
    <r>
      <rPr>
        <sz val="14"/>
        <rFont val="Times New Roman"/>
        <family val="1"/>
      </rPr>
      <t xml:space="preserve"> по основному  мероприятию «Организация предоставления общедоступного и бесплатного дошкольного образования в муниципальных образовательных организациях». Увеличены  расходы : на  приведение образовательных организаций в нормативное состояние в сумме 100,0 тыс. руб.   МБДОУ "Краснобережский детский сад" на  устройства дренажа, 900,0 тыс. руб МБДОУ "Черновской детский сад" на замену оконных блоков,1743,88 тыс. руб.  МАОУ "Тохтуевский детский сад"  на ремонт  системы отопления.   По расходам  местных бюджетов по софинансированию  в рамках мероприятий государственной программы Российской Федерации «Доступная среда» на 2011-2020 годы  (создание условий для инклюзивного образования детей- инвалидов)  выделены средства  в сумме  1060,7 тыс. руб.  в МАДОУ "Родниковский детский сад".  В  соответствии с   Законом  Пермского края от 24.05.2016 №640-ПК «О внесении изменений в Закон  Пермского края «О бюджете Пермского края на 2016-2018 годы»  по мероприятию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выделено дополнительное финансирование  на дошкольные учреждения  из средств  бюджета Пермского края  по  критерию "малокомплектность" в сумме 1294,20 тыс. руб.; В </t>
    </r>
    <r>
      <rPr>
        <b/>
        <sz val="14"/>
        <rFont val="Times New Roman"/>
        <family val="1"/>
      </rPr>
      <t>подпрограмму «Развитие системы общего (начального, основного, среднего) образования»</t>
    </r>
    <r>
      <rPr>
        <sz val="14"/>
        <rFont val="Times New Roman"/>
        <family val="1"/>
      </rPr>
      <t xml:space="preserve">  в основное мероприятие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увеличены расходы на приведение образовательных организаций в нормативное состояние   в сумме 1976,9 тыс. руб., в т. ч.   Симской средней школе  в сумме 99,8 тыс. руб. на ремонт наружной теплотрассы, Касибской средней школе -220,тыс. руб.   на  ремонт искуственного освещения в учебных кабинетах и 200.0 тыс. руб на ремонт гардероба, Затонской основной школе -400,0 тыс. руб.  на  приобретение   и монтаж индукционных котлов, МБОУ "Городищенской СОШ" -130,0 тыс.  ремонт  кабинетов начальных классов и мастерских, МБОУ "Половодовская ООШ" - 654,4тыс.руб.  на ремонт кровли здания, Родниковской средней школе -633,8   на  ремонт  помещений  пищеблока с обеденным залом, Черновской основной школе - 1267,9 тыс. руб.   на ремонт помещений пищеблока с обеденным залом.   А также выделены средства на  реализацию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1821,2 тыс.руб.  на ремонт  спортивного зала в  МАОУ "Тохтуевская СОШ". </t>
    </r>
  </si>
  <si>
    <t xml:space="preserve">          Основная цель программы - комплексное и эффективное развитие  системы образования Соликамского муниципального района Пермского края, обеспечивающее повышение доступности качества образования, посредством создания условий для индивидуализации образования и использования инновационных механизмов воспитания и социализации личности, как важного фактора устойчивого социально-экономического и социокультурного развития района в интересах человека, общества и государства.
Для достижения поставленной цели необходимо решение следующих задач:
- формирование системы образования, развивающей человеческий потенциал, обеспечивающей текущие и перспективные потребности социально- экономического развития Соликамского муниципального района Пермского края;
- развитие инфраструктуры и организационно-экономических механизмов, обеспечивающих максимально равную доступность услуг дошкольного, общего, дополнительного образования детей; 
- модернизация образовательных программ в системах дошкольного, общего, дополнительного образования детей, направленная на достижение современного качества учебных результатов и результатов социализации;
-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
- создание условий для развития кадрового потенциала отрасли образования;
- Обеспечение совершенствования системы управления отраслью образования и повышения эффективности  ее деятельности.
</t>
  </si>
  <si>
    <r>
      <t>Муниципальная программа «Развитие</t>
    </r>
    <r>
      <rPr>
        <b/>
        <sz val="14"/>
        <rFont val="Times New Roman"/>
        <family val="1"/>
      </rPr>
      <t xml:space="preserve"> </t>
    </r>
    <r>
      <rPr>
        <sz val="14"/>
        <rFont val="Times New Roman"/>
        <family val="1"/>
      </rPr>
      <t>системы образования Соликамского  муниципального  района</t>
    </r>
    <r>
      <rPr>
        <b/>
        <sz val="14"/>
        <rFont val="Times New Roman"/>
        <family val="1"/>
      </rPr>
      <t>»</t>
    </r>
  </si>
  <si>
    <r>
      <t xml:space="preserve">Основное мероприятие </t>
    </r>
    <r>
      <rPr>
        <sz val="14"/>
        <rFont val="Times New Roman"/>
        <family val="1"/>
      </rPr>
      <t>«Организация предоставления общедоступного и бесплатного дошкольного образования в муниципальных образовательных организациях»</t>
    </r>
  </si>
  <si>
    <r>
      <t>Мероприятия</t>
    </r>
    <r>
      <rPr>
        <sz val="14"/>
        <rFont val="Times New Roman"/>
        <family val="1"/>
      </rPr>
      <t>, направленные на предоставление общедоступного и бесплатного дошкольного образования в муниципальных образовательных организациях</t>
    </r>
  </si>
  <si>
    <r>
      <t>Мероприятия</t>
    </r>
    <r>
      <rPr>
        <sz val="14"/>
        <rFont val="Times New Roman"/>
        <family val="1"/>
      </rPr>
      <t xml:space="preserve"> по приведению образовательных организаций в нормативное состояние</t>
    </r>
  </si>
  <si>
    <r>
      <t xml:space="preserve"> </t>
    </r>
    <r>
      <rPr>
        <b/>
        <sz val="14"/>
        <rFont val="Times New Roman"/>
        <family val="1"/>
      </rPr>
      <t>Мероприятие:</t>
    </r>
    <r>
      <rPr>
        <sz val="14"/>
        <rFont val="Times New Roman"/>
        <family val="1"/>
      </rPr>
      <t xml:space="preserve">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r>
  </si>
  <si>
    <r>
      <t>Мероприятие:</t>
    </r>
    <r>
      <rPr>
        <sz val="14"/>
        <rFont val="Times New Roman"/>
        <family val="1"/>
      </rPr>
      <t xml:space="preserve">  Обеспечение воспитания и обучения детей-инвалидов в дошкольных образовательных организациях и на дому</t>
    </r>
  </si>
  <si>
    <r>
      <t xml:space="preserve"> Мероприятие:</t>
    </r>
    <r>
      <rPr>
        <sz val="14"/>
        <rFont val="Times New Roman"/>
        <family val="1"/>
      </rPr>
      <t xml:space="preserve">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r>
  </si>
  <si>
    <r>
      <t>Мероприятие:</t>
    </r>
    <r>
      <rPr>
        <sz val="14"/>
        <rFont val="Times New Roman"/>
        <family val="1"/>
      </rPr>
      <t xml:space="preserve"> Ведомственная целевая программа социальной поддержки населения «Альтернатива»</t>
    </r>
  </si>
  <si>
    <r>
      <t>Основное мероприятие:</t>
    </r>
    <r>
      <rPr>
        <sz val="14"/>
        <rFont val="Times New Roman"/>
        <family val="1"/>
      </rPr>
      <t xml:space="preserve"> «Предоставление мер социальной поддержки»</t>
    </r>
  </si>
  <si>
    <r>
      <t xml:space="preserve"> </t>
    </r>
    <r>
      <rPr>
        <b/>
        <sz val="14"/>
        <rFont val="Times New Roman"/>
        <family val="1"/>
      </rPr>
      <t>Мероприятие:</t>
    </r>
    <r>
      <rPr>
        <sz val="14"/>
        <rFont val="Times New Roman"/>
        <family val="1"/>
      </rPr>
      <t xml:space="preserve"> Предоставление мер социальной поддержки педагогическим работникам образовательных организаций</t>
    </r>
  </si>
  <si>
    <r>
      <t xml:space="preserve"> </t>
    </r>
    <r>
      <rPr>
        <b/>
        <sz val="14"/>
        <rFont val="Times New Roman"/>
        <family val="1"/>
      </rPr>
      <t>Мероприятие:</t>
    </r>
    <r>
      <rPr>
        <sz val="14"/>
        <rFont val="Times New Roman"/>
        <family val="1"/>
      </rPr>
      <t xml:space="preserve">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r>
  </si>
  <si>
    <r>
      <t xml:space="preserve"> </t>
    </r>
    <r>
      <rPr>
        <b/>
        <sz val="14"/>
        <rFont val="Times New Roman"/>
        <family val="1"/>
      </rPr>
      <t xml:space="preserve">Основное мероприятие </t>
    </r>
    <r>
      <rPr>
        <sz val="14"/>
        <rFont val="Times New Roman"/>
        <family val="1"/>
      </rPr>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r>
  </si>
  <si>
    <r>
      <t>Мероприятия</t>
    </r>
    <r>
      <rPr>
        <sz val="14"/>
        <rFont val="Times New Roman"/>
        <family val="1"/>
      </rPr>
      <t>, направленные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r>
  </si>
  <si>
    <r>
      <t xml:space="preserve"> </t>
    </r>
    <r>
      <rPr>
        <b/>
        <sz val="14"/>
        <rFont val="Times New Roman"/>
        <family val="1"/>
      </rPr>
      <t>Мероприятие:</t>
    </r>
    <r>
      <rPr>
        <sz val="14"/>
        <rFont val="Times New Roman"/>
        <family val="1"/>
      </rPr>
      <t xml:space="preserve"> Предоставление государственных гарантий на получение общедоступного бесплатного дошкольного, начального, основного, среднего общего образования, а также дополнительного образования в общеобразовательных организациях</t>
    </r>
  </si>
  <si>
    <r>
      <t xml:space="preserve"> </t>
    </r>
    <r>
      <rPr>
        <b/>
        <sz val="14"/>
        <rFont val="Times New Roman"/>
        <family val="1"/>
      </rPr>
      <t>Мероприятие:</t>
    </r>
    <r>
      <rPr>
        <sz val="14"/>
        <rFont val="Times New Roman"/>
        <family val="1"/>
      </rPr>
      <t xml:space="preserve"> Выплата вознаграждения за выполнение функций классного руководителя педагогическим работникам образовательных организаций</t>
    </r>
  </si>
  <si>
    <r>
      <rPr>
        <b/>
        <sz val="14"/>
        <rFont val="Times New Roman"/>
        <family val="1"/>
      </rPr>
      <t xml:space="preserve"> Мероприятие:</t>
    </r>
    <r>
      <rPr>
        <sz val="14"/>
        <rFont val="Times New Roman"/>
        <family val="1"/>
      </rPr>
      <t xml:space="preserve"> Обеспечение  воспитаниядетей-инвалидов в общеобразовательных организациях реализующих образовательные программы дошкольного образования</t>
    </r>
  </si>
  <si>
    <r>
      <t>Основное мероприятие</t>
    </r>
    <r>
      <rPr>
        <sz val="14"/>
        <rFont val="Times New Roman"/>
        <family val="1"/>
      </rPr>
      <t xml:space="preserve"> «Предоставление мер социальной поддержки»</t>
    </r>
  </si>
  <si>
    <r>
      <t xml:space="preserve"> </t>
    </r>
    <r>
      <rPr>
        <b/>
        <sz val="14"/>
        <rFont val="Times New Roman"/>
        <family val="1"/>
      </rPr>
      <t>Мероприятие:</t>
    </r>
    <r>
      <rPr>
        <sz val="14"/>
        <rFont val="Times New Roman"/>
        <family val="1"/>
      </rPr>
      <t xml:space="preserve"> Предоставление мер социальной поддержки учащимся из многодетных малоимущих семей</t>
    </r>
  </si>
  <si>
    <r>
      <t xml:space="preserve"> </t>
    </r>
    <r>
      <rPr>
        <b/>
        <sz val="14"/>
        <rFont val="Times New Roman"/>
        <family val="1"/>
      </rPr>
      <t>Мероприятие:</t>
    </r>
    <r>
      <rPr>
        <sz val="14"/>
        <rFont val="Times New Roman"/>
        <family val="1"/>
      </rPr>
      <t xml:space="preserve"> Предоставление мер социальной поддержки учащимся из малоимущих семей</t>
    </r>
  </si>
  <si>
    <r>
      <t>Мероприятие:</t>
    </r>
    <r>
      <rPr>
        <sz val="14"/>
        <rFont val="Times New Roman"/>
        <family val="1"/>
      </rPr>
      <t xml:space="preserve"> Предоставление мер социальной поддержки педагогическим работникам образовательных организаций</t>
    </r>
  </si>
  <si>
    <r>
      <t xml:space="preserve"> Основное мероприятие</t>
    </r>
    <r>
      <rPr>
        <sz val="14"/>
        <rFont val="Times New Roman"/>
        <family val="1"/>
      </rPr>
      <t xml:space="preserve"> «Реализация дополнительных общеобразовательных программ в муниципальных образовательных организациях»</t>
    </r>
  </si>
  <si>
    <r>
      <t xml:space="preserve"> </t>
    </r>
    <r>
      <rPr>
        <b/>
        <sz val="14"/>
        <rFont val="Times New Roman"/>
        <family val="1"/>
      </rPr>
      <t>Мероприятие:</t>
    </r>
    <r>
      <rPr>
        <sz val="14"/>
        <rFont val="Times New Roman"/>
        <family val="1"/>
      </rPr>
      <t xml:space="preserve"> Предоставление дополнительного образования детей по дополнительным общеобразовательным программам в организациях дополнительного образования</t>
    </r>
  </si>
  <si>
    <r>
      <t>Мероприятия</t>
    </r>
    <r>
      <rPr>
        <sz val="14"/>
        <rFont val="Times New Roman"/>
        <family val="1"/>
      </rPr>
      <t>, направленные на реализацию ведомственной целевой программы «Одаренные дети» на 2014-2016 годы»</t>
    </r>
  </si>
  <si>
    <r>
      <t>Основное мероприятие</t>
    </r>
    <r>
      <rPr>
        <sz val="14"/>
        <rFont val="Times New Roman"/>
        <family val="1"/>
      </rPr>
      <t xml:space="preserve"> «Создание условий для удовлетворения потребности детей и родителей в качественном и доступном отдыхе и оздоровлении»</t>
    </r>
  </si>
  <si>
    <r>
      <t>Мероприятия,</t>
    </r>
    <r>
      <rPr>
        <sz val="14"/>
        <rFont val="Times New Roman"/>
        <family val="1"/>
      </rPr>
      <t xml:space="preserve"> направленные на организацию отдыха и оздоровления детей и подростков Соликамского муниципального района</t>
    </r>
  </si>
  <si>
    <r>
      <t>Мероприятия</t>
    </r>
    <r>
      <rPr>
        <sz val="14"/>
        <rFont val="Times New Roman"/>
        <family val="1"/>
      </rPr>
      <t xml:space="preserve"> по организации оздоровления и отдыха детей</t>
    </r>
  </si>
  <si>
    <r>
      <t>Основное мероприятие</t>
    </r>
    <r>
      <rPr>
        <sz val="14"/>
        <rFont val="Times New Roman"/>
        <family val="1"/>
      </rPr>
      <t xml:space="preserve"> «Обеспечение деятельности органов местного самоуправления и муниципальных учреждений»</t>
    </r>
  </si>
  <si>
    <r>
      <t xml:space="preserve"> </t>
    </r>
    <r>
      <rPr>
        <b/>
        <sz val="14"/>
        <rFont val="Times New Roman"/>
        <family val="1"/>
      </rPr>
      <t>Мероприятие:</t>
    </r>
    <r>
      <rPr>
        <sz val="14"/>
        <rFont val="Times New Roman"/>
        <family val="1"/>
      </rPr>
      <t xml:space="preserve"> Содержание органов местного самоуправления</t>
    </r>
  </si>
  <si>
    <r>
      <t>Мероприятие:</t>
    </r>
    <r>
      <rPr>
        <sz val="14"/>
        <rFont val="Times New Roman"/>
        <family val="1"/>
      </rPr>
      <t xml:space="preserve"> Обеспечение деятельности (оказание услуг, выполнение работ) муниципальных учреждений (организаций)</t>
    </r>
  </si>
  <si>
    <r>
      <t>Основное мероприятие</t>
    </r>
    <r>
      <rPr>
        <sz val="14"/>
        <rFont val="Times New Roman"/>
        <family val="1"/>
      </rPr>
      <t xml:space="preserve"> «Поддержка прочих мероприятий в области образования»</t>
    </r>
  </si>
  <si>
    <r>
      <t>Мероприятия,</t>
    </r>
    <r>
      <rPr>
        <sz val="14"/>
        <rFont val="Times New Roman"/>
        <family val="1"/>
      </rPr>
      <t xml:space="preserve"> направленные на приобретение путевок на санаторно-курортное лечение и оздоровление работников муниципальных учреждений</t>
    </r>
  </si>
  <si>
    <r>
      <t xml:space="preserve"> </t>
    </r>
    <r>
      <rPr>
        <b/>
        <sz val="14"/>
        <rFont val="Times New Roman"/>
        <family val="1"/>
      </rPr>
      <t>Мероприятие:</t>
    </r>
    <r>
      <rPr>
        <sz val="14"/>
        <rFont val="Times New Roman"/>
        <family val="1"/>
      </rPr>
      <t xml:space="preserve"> Обеспечение работников учреждений бюджетной сферы Пермского края путевками на санаторно-курортное лечение и оздоровление</t>
    </r>
  </si>
  <si>
    <r>
      <t xml:space="preserve"> </t>
    </r>
    <r>
      <rPr>
        <b/>
        <sz val="14"/>
        <rFont val="Times New Roman"/>
        <family val="1"/>
      </rPr>
      <t>Мероприятие:</t>
    </r>
    <r>
      <rPr>
        <sz val="14"/>
        <rFont val="Times New Roman"/>
        <family val="1"/>
      </rPr>
      <t xml:space="preserve"> Предоставление мер социальной поддержки педагогическим работникам образовательных государственных и муниципальных учреждениях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r>
  </si>
  <si>
    <t xml:space="preserve"> Доля детей в возрасте от 7до 16 лет,  охваченных различными  формами  занятости и оздоровления </t>
  </si>
  <si>
    <t xml:space="preserve"> Ремонт здания МАДОУ "Родниковский детский сад"   с целью создания доступной среды  не завершен </t>
  </si>
  <si>
    <t>В течение года количество участвующих увеличится, сроки проведения олимпиад октябрь - декабрь 2016 года</t>
  </si>
  <si>
    <t>4 ребенка - инвалиды в реабиталиционных  центрах Пермского края ;               2- "Артек" и  "Орленок"; 8-ЗОЛ (родители). Закупка  путевок в загородные оздоровительные лагеря  запланирована в III квартале</t>
  </si>
  <si>
    <t>Оздоровление детей будет продолжено в III квартале 2016 года (3-4 смена)</t>
  </si>
  <si>
    <t>Данных нет. Срок  предоставления статистических данных  проведения государственной аттестации  определен  в  августе 2016 года</t>
  </si>
  <si>
    <r>
      <t xml:space="preserve">Основное мероприятие </t>
    </r>
    <r>
      <rPr>
        <sz val="12"/>
        <rFont val="Times New Roman"/>
        <family val="1"/>
      </rPr>
      <t>«Организация предоставления общедоступного и бесплатного дошкольного образования в муниципальных образовательных организациях»</t>
    </r>
  </si>
  <si>
    <r>
      <t>Мероприятия</t>
    </r>
    <r>
      <rPr>
        <sz val="12"/>
        <rFont val="Times New Roman"/>
        <family val="1"/>
      </rPr>
      <t>, направленные на предоставление общедоступного и бесплатного дошкольного образования в муниципальных образовательных организациях</t>
    </r>
  </si>
  <si>
    <r>
      <t>Мероприятия</t>
    </r>
    <r>
      <rPr>
        <sz val="12"/>
        <rFont val="Times New Roman"/>
        <family val="1"/>
      </rPr>
      <t xml:space="preserve"> по приведению образовательных организаций в нормативное состояние</t>
    </r>
  </si>
  <si>
    <r>
      <t xml:space="preserve"> </t>
    </r>
    <r>
      <rPr>
        <b/>
        <sz val="12"/>
        <rFont val="Times New Roman"/>
        <family val="1"/>
      </rPr>
      <t>Мероприятие:</t>
    </r>
    <r>
      <rPr>
        <sz val="12"/>
        <rFont val="Times New Roman"/>
        <family val="1"/>
      </rPr>
      <t xml:space="preserve">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r>
  </si>
  <si>
    <r>
      <t>Мероприятие:</t>
    </r>
    <r>
      <rPr>
        <sz val="12"/>
        <rFont val="Times New Roman"/>
        <family val="1"/>
      </rPr>
      <t xml:space="preserve">  Обеспечение воспитания и обучения детей-инвалидов в дошкольных образовательных организациях и на дому</t>
    </r>
  </si>
  <si>
    <r>
      <t xml:space="preserve"> Мероприятие:</t>
    </r>
    <r>
      <rPr>
        <sz val="12"/>
        <rFont val="Times New Roman"/>
        <family val="1"/>
      </rPr>
      <t xml:space="preserve">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r>
  </si>
  <si>
    <r>
      <t>Мероприятие:</t>
    </r>
    <r>
      <rPr>
        <sz val="12"/>
        <rFont val="Times New Roman"/>
        <family val="1"/>
      </rPr>
      <t xml:space="preserve"> Ведомственная целевая программа социальной поддержки населения «Альтернатива»</t>
    </r>
  </si>
  <si>
    <r>
      <t>Основное мероприятие:</t>
    </r>
    <r>
      <rPr>
        <sz val="12"/>
        <rFont val="Times New Roman"/>
        <family val="1"/>
      </rPr>
      <t xml:space="preserve"> «Предоставление мер социальной поддержки»</t>
    </r>
  </si>
  <si>
    <r>
      <t xml:space="preserve"> </t>
    </r>
    <r>
      <rPr>
        <b/>
        <sz val="12"/>
        <rFont val="Times New Roman"/>
        <family val="1"/>
      </rPr>
      <t>Мероприятие:</t>
    </r>
    <r>
      <rPr>
        <sz val="12"/>
        <rFont val="Times New Roman"/>
        <family val="1"/>
      </rPr>
      <t xml:space="preserve"> Предоставление мер социальной поддержки педагогическим работникам образовательных организаций</t>
    </r>
  </si>
  <si>
    <r>
      <t xml:space="preserve"> </t>
    </r>
    <r>
      <rPr>
        <b/>
        <sz val="12"/>
        <rFont val="Times New Roman"/>
        <family val="1"/>
      </rPr>
      <t>Мероприятие:</t>
    </r>
    <r>
      <rPr>
        <sz val="12"/>
        <rFont val="Times New Roman"/>
        <family val="1"/>
      </rPr>
      <t xml:space="preserve">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r>
  </si>
  <si>
    <r>
      <t xml:space="preserve"> </t>
    </r>
    <r>
      <rPr>
        <b/>
        <sz val="12"/>
        <rFont val="Times New Roman"/>
        <family val="1"/>
      </rPr>
      <t xml:space="preserve">Основное мероприятие </t>
    </r>
    <r>
      <rPr>
        <sz val="12"/>
        <rFont val="Times New Roman"/>
        <family val="1"/>
      </rPr>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r>
  </si>
  <si>
    <r>
      <t>Мероприятия</t>
    </r>
    <r>
      <rPr>
        <sz val="12"/>
        <rFont val="Times New Roman"/>
        <family val="1"/>
      </rPr>
      <t>, направленные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r>
  </si>
  <si>
    <r>
      <t xml:space="preserve"> </t>
    </r>
    <r>
      <rPr>
        <b/>
        <sz val="12"/>
        <rFont val="Times New Roman"/>
        <family val="1"/>
      </rPr>
      <t>Мероприятие:</t>
    </r>
    <r>
      <rPr>
        <sz val="12"/>
        <rFont val="Times New Roman"/>
        <family val="1"/>
      </rPr>
      <t xml:space="preserve"> Предоставление государственных гарантий на получение общедоступного бесплатного дошкольного, начального, основного, среднего общего образования, а также дополнительного образования в общеобразовательных организациях</t>
    </r>
  </si>
  <si>
    <r>
      <t xml:space="preserve"> </t>
    </r>
    <r>
      <rPr>
        <b/>
        <sz val="12"/>
        <rFont val="Times New Roman"/>
        <family val="1"/>
      </rPr>
      <t>Мероприятие:</t>
    </r>
    <r>
      <rPr>
        <sz val="12"/>
        <rFont val="Times New Roman"/>
        <family val="1"/>
      </rPr>
      <t xml:space="preserve"> Выплата вознаграждения за выполнение функций классного руководителя педагогическим работникам образовательных организаций</t>
    </r>
  </si>
  <si>
    <r>
      <rPr>
        <b/>
        <sz val="12"/>
        <rFont val="Times New Roman"/>
        <family val="1"/>
      </rPr>
      <t xml:space="preserve"> Мероприятие:</t>
    </r>
    <r>
      <rPr>
        <sz val="12"/>
        <rFont val="Times New Roman"/>
        <family val="1"/>
      </rPr>
      <t xml:space="preserve"> Обеспечение  воспитаниядетей-инвалидов в общеобразовательных организациях реализующих образовательные программы дошкольного образования</t>
    </r>
  </si>
  <si>
    <r>
      <t>Основное мероприятие</t>
    </r>
    <r>
      <rPr>
        <sz val="12"/>
        <rFont val="Times New Roman"/>
        <family val="1"/>
      </rPr>
      <t xml:space="preserve"> «Предоставление мер социальной поддержки»</t>
    </r>
  </si>
  <si>
    <r>
      <t xml:space="preserve"> </t>
    </r>
    <r>
      <rPr>
        <b/>
        <sz val="12"/>
        <rFont val="Times New Roman"/>
        <family val="1"/>
      </rPr>
      <t>Мероприятие:</t>
    </r>
    <r>
      <rPr>
        <sz val="12"/>
        <rFont val="Times New Roman"/>
        <family val="1"/>
      </rPr>
      <t xml:space="preserve"> Предоставление мер социальной поддержки учащимся из многодетных малоимущих семей</t>
    </r>
  </si>
  <si>
    <r>
      <t xml:space="preserve"> </t>
    </r>
    <r>
      <rPr>
        <b/>
        <sz val="12"/>
        <rFont val="Times New Roman"/>
        <family val="1"/>
      </rPr>
      <t>Мероприятие:</t>
    </r>
    <r>
      <rPr>
        <sz val="12"/>
        <rFont val="Times New Roman"/>
        <family val="1"/>
      </rPr>
      <t xml:space="preserve"> Предоставление мер социальной поддержки учащимся из малоимущих семей</t>
    </r>
  </si>
  <si>
    <r>
      <t>Мероприятие:</t>
    </r>
    <r>
      <rPr>
        <sz val="12"/>
        <rFont val="Times New Roman"/>
        <family val="1"/>
      </rPr>
      <t xml:space="preserve"> Предоставление мер социальной поддержки педагогическим работникам образовательных организаций</t>
    </r>
  </si>
  <si>
    <r>
      <t xml:space="preserve"> Основное мероприятие</t>
    </r>
    <r>
      <rPr>
        <sz val="12"/>
        <rFont val="Times New Roman"/>
        <family val="1"/>
      </rPr>
      <t xml:space="preserve"> «Реализация дополнительных общеобразовательных программ в муниципальных образовательных организациях»</t>
    </r>
  </si>
  <si>
    <r>
      <t xml:space="preserve"> </t>
    </r>
    <r>
      <rPr>
        <b/>
        <sz val="12"/>
        <rFont val="Times New Roman"/>
        <family val="1"/>
      </rPr>
      <t>Мероприятие:</t>
    </r>
    <r>
      <rPr>
        <sz val="12"/>
        <rFont val="Times New Roman"/>
        <family val="1"/>
      </rPr>
      <t xml:space="preserve"> Предоставление дополнительного образования детей по дополнительным общеобразовательным программам в организациях дополнительного образования</t>
    </r>
  </si>
  <si>
    <r>
      <t>Мероприятия</t>
    </r>
    <r>
      <rPr>
        <sz val="12"/>
        <rFont val="Times New Roman"/>
        <family val="1"/>
      </rPr>
      <t>, направленные на реализацию ведомственной целевой программы «Одаренные дети» на 2014-2016 годы»</t>
    </r>
  </si>
  <si>
    <r>
      <t>Основное мероприятие</t>
    </r>
    <r>
      <rPr>
        <sz val="12"/>
        <rFont val="Times New Roman"/>
        <family val="1"/>
      </rPr>
      <t xml:space="preserve"> «Создание условий для удовлетворения потребности детей и родителей в качественном и доступном отдыхе и оздоровлении»</t>
    </r>
  </si>
  <si>
    <r>
      <t>Мероприятия,</t>
    </r>
    <r>
      <rPr>
        <sz val="12"/>
        <rFont val="Times New Roman"/>
        <family val="1"/>
      </rPr>
      <t xml:space="preserve"> направленные на организацию отдыха и оздоровления детей и подростков Соликамского муниципального района</t>
    </r>
  </si>
  <si>
    <r>
      <t>Мероприятия</t>
    </r>
    <r>
      <rPr>
        <sz val="12"/>
        <rFont val="Times New Roman"/>
        <family val="1"/>
      </rPr>
      <t xml:space="preserve"> по организации оздоровления и отдыха детей</t>
    </r>
  </si>
  <si>
    <r>
      <t>Основное мероприятие</t>
    </r>
    <r>
      <rPr>
        <sz val="12"/>
        <rFont val="Times New Roman"/>
        <family val="1"/>
      </rPr>
      <t xml:space="preserve"> «Обеспечение деятельности органов местного самоуправления и муниципальных учреждений»</t>
    </r>
  </si>
  <si>
    <r>
      <t xml:space="preserve"> </t>
    </r>
    <r>
      <rPr>
        <b/>
        <sz val="12"/>
        <rFont val="Times New Roman"/>
        <family val="1"/>
      </rPr>
      <t>Мероприятие:</t>
    </r>
    <r>
      <rPr>
        <sz val="12"/>
        <rFont val="Times New Roman"/>
        <family val="1"/>
      </rPr>
      <t xml:space="preserve"> Содержание органов местного самоуправления</t>
    </r>
  </si>
  <si>
    <r>
      <t>Мероприятие:</t>
    </r>
    <r>
      <rPr>
        <sz val="12"/>
        <rFont val="Times New Roman"/>
        <family val="1"/>
      </rPr>
      <t xml:space="preserve"> Обеспечение деятельности (оказание услуг, выполнение работ) муниципальных учреждений (организаций)</t>
    </r>
  </si>
  <si>
    <r>
      <t>Основное мероприятие</t>
    </r>
    <r>
      <rPr>
        <sz val="12"/>
        <rFont val="Times New Roman"/>
        <family val="1"/>
      </rPr>
      <t xml:space="preserve"> «Поддержка прочих мероприятий в области образования»</t>
    </r>
  </si>
  <si>
    <r>
      <t>Мероприятия,</t>
    </r>
    <r>
      <rPr>
        <sz val="12"/>
        <rFont val="Times New Roman"/>
        <family val="1"/>
      </rPr>
      <t xml:space="preserve"> направленные на приобретение путевок на санаторно-курортное лечение и оздоровление работников муниципальных учреждений</t>
    </r>
  </si>
  <si>
    <r>
      <t xml:space="preserve"> </t>
    </r>
    <r>
      <rPr>
        <b/>
        <sz val="12"/>
        <rFont val="Times New Roman"/>
        <family val="1"/>
      </rPr>
      <t>Мероприятие:</t>
    </r>
    <r>
      <rPr>
        <sz val="12"/>
        <rFont val="Times New Roman"/>
        <family val="1"/>
      </rPr>
      <t xml:space="preserve"> Обеспечение работников учреждений бюджетной сферы Пермского края путевками на санаторно-курортное лечение и оздоровление</t>
    </r>
  </si>
  <si>
    <r>
      <t xml:space="preserve"> </t>
    </r>
    <r>
      <rPr>
        <b/>
        <sz val="12"/>
        <rFont val="Times New Roman"/>
        <family val="1"/>
      </rPr>
      <t>Мероприятие:</t>
    </r>
    <r>
      <rPr>
        <sz val="12"/>
        <rFont val="Times New Roman"/>
        <family val="1"/>
      </rPr>
      <t xml:space="preserve"> Предоставление мер социальной поддержки педагогическим работникам образовательных государственных и муниципальных учреждениях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r>
  </si>
  <si>
    <t>местный бюджет</t>
  </si>
  <si>
    <t>федеральный бюджет</t>
  </si>
  <si>
    <r>
      <rPr>
        <b/>
        <sz val="12"/>
        <rFont val="Times New Roman"/>
        <family val="1"/>
      </rPr>
      <t xml:space="preserve">Мероприятие </t>
    </r>
    <r>
      <rPr>
        <sz val="12"/>
        <rFont val="Times New Roman"/>
        <family val="1"/>
      </rPr>
      <t>Обеспечение доступности приоритетных объектов и услуг в приоритетных сферах жизнедеятельности инвалидов и других маломобильных групп населения</t>
    </r>
  </si>
  <si>
    <t>Федеральный бюджет</t>
  </si>
  <si>
    <r>
      <rPr>
        <b/>
        <sz val="12"/>
        <rFont val="Times New Roman"/>
        <family val="1"/>
      </rPr>
      <t>Мероприятие</t>
    </r>
    <r>
      <rPr>
        <sz val="12"/>
        <rFont val="Times New Roman"/>
        <family val="1"/>
      </rPr>
      <t>: внедрение  федеральных государственных  образовательных стандартов дошкольного  образования</t>
    </r>
  </si>
  <si>
    <t>Создание в общеобразовательных организациях расположенных в сельской местности условий для занятий физической культурой и спортом</t>
  </si>
  <si>
    <r>
      <t>Мероприятие:</t>
    </r>
    <r>
      <rPr>
        <sz val="12"/>
        <rFont val="Times New Roman"/>
        <family val="1"/>
      </rPr>
      <t>Дополнительные меры социальной поддержки отдельных категорий лиц, которым  присуждены ученые степени кондидата и доктора наук, работающих общеобразовательных и профессиональных организациях</t>
    </r>
  </si>
  <si>
    <t>Федеральный  бюджет</t>
  </si>
  <si>
    <t xml:space="preserve"> С  октября 2016-2017 учебного года добавятся новые обучающиеся</t>
  </si>
  <si>
    <t>Реализация  приоритетного регионального проекта «Приведение в нормативное состояние объектов общественной инфраструктуры муниципального значения»</t>
  </si>
  <si>
    <t>Муниципальная программа «Развитие системы образования Соликамского  муниципального  района»</t>
  </si>
  <si>
    <r>
      <t xml:space="preserve">Мероприятие: </t>
    </r>
    <r>
      <rPr>
        <sz val="12"/>
        <rFont val="Times New Roman"/>
        <family val="1"/>
      </rPr>
      <t>Стимулирование педагогических работников по результатам обучения школьников</t>
    </r>
  </si>
  <si>
    <t xml:space="preserve"> Мероприятие  Единовременная премия обучающимся награжденным знаком отличия Пермского края "Гордость Пермского края"</t>
  </si>
  <si>
    <t>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установленной в соглашении между Министерством образования и науки Пермского края и муниципальным образованием %</t>
  </si>
  <si>
    <t>Отношение средней заработной платы педагогических работников образовательных организаций общего образования к средней заработной плате, установленной в соглашении между Министерством образования и науки Пермского края и муниципальным образованием%</t>
  </si>
  <si>
    <t xml:space="preserve">Отношение среднемесячной заработной платы педагогов муниципальных организаций дополнительного образования детей к средней заработной плате учителей в муниципальном образовании % </t>
  </si>
  <si>
    <t>В связи с  сокращением получателей компенсации части  затрат родителем (определением ребенка-инвалида в дошкольное учреждение г. Соликамска)</t>
  </si>
  <si>
    <t>В связи с изменением  наполняемости классов в общеобразовательных учреждениях</t>
  </si>
  <si>
    <t>Нарушение  сроков выполнения работ подрядчиком</t>
  </si>
  <si>
    <t>Основная причина неисполнения – отсутствие потребности в виду изменения порядка предоставления данных выплат</t>
  </si>
  <si>
    <t xml:space="preserve">Основными причинами снижения результатов является: 
-уменьшение количества обу-чающихся - отток населения, в том числе детского, связанный с получением жилищных сер-тификатов сотрудниками учре-ждений ГУФСИН и сменой места жительства (п. Сим, п. Красный Берег);
-отсутствие какого-либо отбора в 10 класс (нет искусственного уменьшения количества 10 классов и прием только выпу-скников 9-классов с отметками не ниже 4 баллов);
-предпочтение родителей про-должению обучения детей в 10 классе школы по месту житель-ства, отказ от продолжения обучения в учреждениях СПО (снижение материального дос-татка семей, невысокий образо-вательный уровень родителей, боязнь отпустить ребенка в г.Соликамск и т.д.);
-недостаточное обновление педагогических коллективов (в 2016 году в школы района пришли три молодых специа-листа, два из которых – учителя начальных классов, один – социальный педагог). Разработана и действует муни-ципальная программа «Меры социальной поддержки специалистов социальной сферы СМР»);
-отток педагогических кадров (МБОУ «Симская СОШ» - под-воз 9 педагогов из школ района и города в рамках реализации проекта «Мобильный учи-тель»);
-невозможность организовать дистанционные семинары, лек-ции, уроки для обучающихся и педагогов (низкая скорость Ин-тернета, проблемы с электрон-ной связью);
-старение педагогических кад-ров
</t>
  </si>
  <si>
    <t>за 2016 год</t>
  </si>
  <si>
    <t xml:space="preserve"> В  связи с увеличением численности   основных педагогических работников в МБОУ "Городищенский детский сад". Перевод  1 ставки  музыкального работника с внешних совместителей в основные роаботники и ввод 0,5 ставки логопеда</t>
  </si>
  <si>
    <t xml:space="preserve"> ЗОЛ-119
Субсидии-26
Компенсации-2, Артек-1, Орлёнок-1, Прометей-1, СОЛ-12, Субсидии СОЛ-8
Путь героя-2. Снижение охвата загородными и санаторными лагерями  объясняется нововведениями в законодательстве Пермского края об организации и обеспечении отдыха детей и их оздоровления в Пермском крае (дифференцированный подход к предоставлению государственной поддержки приводит к увеличению количества путевок, часть стоимости которых - 20%, 30% - осуществляется за счет средств родителей; механизм ограничений, связанный с доходом семьи; цены на путевки в загородные и санаторно-оздоровительные лагеря были выше установленной регионом расчетной стоимости путевки)</t>
  </si>
  <si>
    <t>Экономия средств в связи с  нетрудоспособностью работников</t>
  </si>
  <si>
    <t>Причина неисполнения плана по возмещению расходов на оплату расходов сопровождающих лиц по мероприятиям ведомственной целевой программы "Одаренные дети" на 2014-2016 годы» в том, что дети на мероприятие "Губернаторская елка" ездили без сопровождающих из Управления образования.</t>
  </si>
  <si>
    <t xml:space="preserve">Неисполнения плана по мероприятиям, направленным на организацию отдыха и оздоровления детей и подростков СМР, вызвано том, что на участие в профильном лагере «Путь героя» было запланировано 3 участника, а приняли участие только 2 чел. (один выехал из района),  экономией по оплате почасового медицинского сопровождения в ДЗОЛ «Лесная сказка» </t>
  </si>
  <si>
    <t>Достижение стажа работы молодых специалистов 5 лет и более, смерть 1 молодого специалиста, увольнение молодых специалистов</t>
  </si>
  <si>
    <t xml:space="preserve"> Внесены  изменения  в муниципальную программу "Развитие  системы образования Соликамского муниципального района" постановлениями  Администрации Соликамского  муниципального района  от 08.04.2016 №203, от 11.07.2016 №401, от 29.08.2016 №524, от14.11.2016 №722, 30.12.2016 № 830 в соответствии с  решением  Земского Собрания Соликамского муниципального района от 18.12.2015 №689 "О бюджете Соликамского муниципального района на 2016 год и на плановый период 2017 и 2018 годов" (с последующими изменениями  и дополнениями).</t>
  </si>
  <si>
    <t>Приложение 2                                             к письму Управления образования Соликамского муниципального района от 09.02.2017 №108</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</si>
</sst>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00"/>
    <numFmt numFmtId="186" formatCode="0.000000"/>
    <numFmt numFmtId="187" formatCode="0.00000"/>
    <numFmt numFmtId="188" formatCode="0.0000"/>
    <numFmt numFmtId="189" formatCode="0.000"/>
    <numFmt numFmtId="190" formatCode="0.000000000"/>
    <numFmt numFmtId="191" formatCode="0.0000000000"/>
    <numFmt numFmtId="192" formatCode="0.00000000"/>
  </numFmts>
  <fonts count="42">
    <font>
      <sz val="10"/>
      <name val="Arial"/>
      <family val="0"/>
    </font>
    <font>
      <b/>
      <sz val="14"/>
      <name val="Times New Roman"/>
      <family val="1"/>
    </font>
    <font>
      <sz val="14"/>
      <name val="Times New Roman"/>
      <family val="1"/>
    </font>
    <font>
      <sz val="14"/>
      <name val="Arial"/>
      <family val="2"/>
    </font>
    <font>
      <sz val="12"/>
      <name val="Times New Roman"/>
      <family val="1"/>
    </font>
    <font>
      <sz val="12"/>
      <name val="Arial"/>
      <family val="2"/>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rgb="FFEEEC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115">
    <xf numFmtId="0" fontId="0" fillId="0" borderId="0" xfId="0" applyAlignment="1">
      <alignment/>
    </xf>
    <xf numFmtId="0" fontId="2"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0" xfId="0" applyFont="1" applyAlignment="1">
      <alignment/>
    </xf>
    <xf numFmtId="0" fontId="2" fillId="0" borderId="10" xfId="0" applyFont="1" applyBorder="1" applyAlignment="1">
      <alignment vertical="center" wrapText="1"/>
    </xf>
    <xf numFmtId="2"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8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6"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2" fontId="4"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6"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8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6"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horizontal="lef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10" xfId="0" applyFont="1" applyFill="1" applyBorder="1" applyAlignment="1">
      <alignment vertical="center" wrapText="1"/>
    </xf>
    <xf numFmtId="0" fontId="0" fillId="0" borderId="0" xfId="0" applyFont="1" applyAlignment="1">
      <alignment wrapText="1"/>
    </xf>
    <xf numFmtId="0" fontId="6"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top" wrapText="1"/>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6" fillId="4" borderId="12" xfId="0" applyFont="1" applyFill="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4" borderId="13"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Alignment="1">
      <alignment horizontal="left"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0" xfId="0" applyFont="1" applyAlignment="1">
      <alignment horizontal="left" vertical="top" wrapText="1"/>
    </xf>
    <xf numFmtId="0" fontId="2"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1" fillId="4" borderId="12" xfId="0" applyFont="1" applyFill="1" applyBorder="1" applyAlignment="1">
      <alignment horizontal="left" vertical="center" wrapText="1"/>
    </xf>
    <xf numFmtId="0" fontId="2" fillId="0" borderId="0" xfId="0" applyFont="1" applyFill="1" applyAlignment="1">
      <alignment horizontal="left" vertical="center" wrapText="1"/>
    </xf>
    <xf numFmtId="0" fontId="1"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165"/>
  <sheetViews>
    <sheetView tabSelected="1" view="pageBreakPreview" zoomScale="82" zoomScaleNormal="73" zoomScaleSheetLayoutView="82" workbookViewId="0" topLeftCell="A154">
      <selection activeCell="A12" sqref="A12:F12"/>
    </sheetView>
  </sheetViews>
  <sheetFormatPr defaultColWidth="9.140625" defaultRowHeight="12.75"/>
  <cols>
    <col min="1" max="1" width="37.00390625" style="0" customWidth="1"/>
    <col min="2" max="2" width="37.28125" style="0" customWidth="1"/>
    <col min="3" max="3" width="20.00390625" style="0" customWidth="1"/>
    <col min="4" max="4" width="16.8515625" style="0" customWidth="1"/>
    <col min="5" max="5" width="16.140625" style="0" customWidth="1"/>
    <col min="6" max="6" width="27.140625" style="0" customWidth="1"/>
    <col min="7" max="7" width="36.8515625" style="0" customWidth="1"/>
  </cols>
  <sheetData>
    <row r="2" ht="51">
      <c r="G2" s="65" t="s">
        <v>186</v>
      </c>
    </row>
    <row r="3" spans="1:6" ht="18.75">
      <c r="A3" s="93" t="s">
        <v>78</v>
      </c>
      <c r="B3" s="93"/>
      <c r="C3" s="93"/>
      <c r="D3" s="93"/>
      <c r="E3" s="93"/>
      <c r="F3" s="93"/>
    </row>
    <row r="4" spans="1:7" ht="18.75">
      <c r="A4" s="93" t="s">
        <v>68</v>
      </c>
      <c r="B4" s="93"/>
      <c r="C4" s="93"/>
      <c r="D4" s="93"/>
      <c r="E4" s="93"/>
      <c r="F4" s="93"/>
      <c r="G4" s="10"/>
    </row>
    <row r="5" spans="1:7" ht="18.75">
      <c r="A5" s="2"/>
      <c r="B5" s="93" t="s">
        <v>178</v>
      </c>
      <c r="C5" s="93"/>
      <c r="D5" s="93"/>
      <c r="E5" s="93"/>
      <c r="F5" s="2"/>
      <c r="G5" s="10"/>
    </row>
    <row r="6" spans="1:7" ht="23.25" customHeight="1">
      <c r="A6" s="93"/>
      <c r="B6" s="93"/>
      <c r="C6" s="93"/>
      <c r="D6" s="93"/>
      <c r="E6" s="93"/>
      <c r="F6" s="93"/>
      <c r="G6" s="10"/>
    </row>
    <row r="7" spans="1:7" ht="18.75">
      <c r="A7" s="2"/>
      <c r="B7" s="4"/>
      <c r="C7" s="4"/>
      <c r="D7" s="4"/>
      <c r="E7" s="4"/>
      <c r="F7" s="4"/>
      <c r="G7" s="10"/>
    </row>
    <row r="8" spans="1:7" ht="57" customHeight="1">
      <c r="A8" s="94" t="s">
        <v>0</v>
      </c>
      <c r="B8" s="94" t="s">
        <v>26</v>
      </c>
      <c r="C8" s="94"/>
      <c r="D8" s="94"/>
      <c r="E8" s="94"/>
      <c r="F8" s="94"/>
      <c r="G8" s="10"/>
    </row>
    <row r="9" spans="1:7" ht="48.75" customHeight="1">
      <c r="A9" s="94"/>
      <c r="B9" s="94" t="s">
        <v>28</v>
      </c>
      <c r="C9" s="94"/>
      <c r="D9" s="94"/>
      <c r="E9" s="94"/>
      <c r="F9" s="94"/>
      <c r="G9" s="10"/>
    </row>
    <row r="10" spans="1:7" ht="35.25" customHeight="1">
      <c r="A10" s="11" t="s">
        <v>80</v>
      </c>
      <c r="B10" s="94" t="s">
        <v>81</v>
      </c>
      <c r="C10" s="94"/>
      <c r="D10" s="94"/>
      <c r="E10" s="94"/>
      <c r="F10" s="94"/>
      <c r="G10" s="10"/>
    </row>
    <row r="11" spans="1:7" ht="30" customHeight="1">
      <c r="A11" s="95" t="s">
        <v>1</v>
      </c>
      <c r="B11" s="95"/>
      <c r="C11" s="95"/>
      <c r="D11" s="95"/>
      <c r="E11" s="95"/>
      <c r="F11" s="95"/>
      <c r="G11" s="10"/>
    </row>
    <row r="12" spans="1:7" ht="265.5" customHeight="1">
      <c r="A12" s="89" t="s">
        <v>85</v>
      </c>
      <c r="B12" s="89"/>
      <c r="C12" s="89"/>
      <c r="D12" s="89"/>
      <c r="E12" s="89"/>
      <c r="F12" s="89"/>
      <c r="G12" s="32" t="s">
        <v>63</v>
      </c>
    </row>
    <row r="13" spans="1:7" ht="25.5" customHeight="1">
      <c r="A13" s="72" t="s">
        <v>2</v>
      </c>
      <c r="B13" s="72"/>
      <c r="C13" s="72"/>
      <c r="D13" s="72"/>
      <c r="E13" s="72"/>
      <c r="F13" s="72"/>
      <c r="G13" s="32"/>
    </row>
    <row r="14" spans="1:7" ht="13.5" customHeight="1">
      <c r="A14" s="33"/>
      <c r="B14" s="34"/>
      <c r="C14" s="34"/>
      <c r="D14" s="34"/>
      <c r="E14" s="34"/>
      <c r="F14" s="34"/>
      <c r="G14" s="32"/>
    </row>
    <row r="15" spans="1:7" ht="59.25" customHeight="1">
      <c r="A15" s="35" t="s">
        <v>76</v>
      </c>
      <c r="B15" s="35" t="s">
        <v>4</v>
      </c>
      <c r="C15" s="35" t="s">
        <v>5</v>
      </c>
      <c r="D15" s="35" t="s">
        <v>6</v>
      </c>
      <c r="E15" s="35" t="s">
        <v>7</v>
      </c>
      <c r="F15" s="35" t="s">
        <v>8</v>
      </c>
      <c r="G15" s="32"/>
    </row>
    <row r="16" spans="1:7" ht="15.75">
      <c r="A16" s="35">
        <v>1</v>
      </c>
      <c r="B16" s="35">
        <v>2</v>
      </c>
      <c r="C16" s="35">
        <v>3</v>
      </c>
      <c r="D16" s="35">
        <v>4</v>
      </c>
      <c r="E16" s="35">
        <v>5</v>
      </c>
      <c r="F16" s="35">
        <v>6</v>
      </c>
      <c r="G16" s="32"/>
    </row>
    <row r="17" spans="1:7" ht="68.25" customHeight="1">
      <c r="A17" s="35">
        <v>1</v>
      </c>
      <c r="B17" s="35" t="s">
        <v>64</v>
      </c>
      <c r="C17" s="35">
        <v>80</v>
      </c>
      <c r="D17" s="35">
        <v>80</v>
      </c>
      <c r="E17" s="35">
        <f>D17-C17</f>
        <v>0</v>
      </c>
      <c r="F17" s="35"/>
      <c r="G17" s="32"/>
    </row>
    <row r="18" spans="1:7" ht="178.5" customHeight="1">
      <c r="A18" s="35">
        <v>2</v>
      </c>
      <c r="B18" s="35" t="s">
        <v>65</v>
      </c>
      <c r="C18" s="35">
        <v>100</v>
      </c>
      <c r="D18" s="35">
        <v>100</v>
      </c>
      <c r="E18" s="35">
        <f>D18-C18</f>
        <v>0</v>
      </c>
      <c r="F18" s="35"/>
      <c r="G18" s="32"/>
    </row>
    <row r="19" spans="1:7" ht="80.25" customHeight="1">
      <c r="A19" s="35">
        <v>3</v>
      </c>
      <c r="B19" s="35" t="s">
        <v>45</v>
      </c>
      <c r="C19" s="35">
        <v>71</v>
      </c>
      <c r="D19" s="35">
        <v>71</v>
      </c>
      <c r="E19" s="35">
        <f>D19-C19</f>
        <v>0</v>
      </c>
      <c r="F19" s="35"/>
      <c r="G19" s="32"/>
    </row>
    <row r="20" spans="1:7" ht="120.75" customHeight="1">
      <c r="A20" s="35">
        <v>4</v>
      </c>
      <c r="B20" s="35" t="s">
        <v>46</v>
      </c>
      <c r="C20" s="35">
        <v>100</v>
      </c>
      <c r="D20" s="35">
        <v>100</v>
      </c>
      <c r="E20" s="35">
        <f>D20-C20</f>
        <v>0</v>
      </c>
      <c r="F20" s="35"/>
      <c r="G20" s="32"/>
    </row>
    <row r="21" spans="1:7" ht="106.5" customHeight="1">
      <c r="A21" s="35">
        <v>5</v>
      </c>
      <c r="B21" s="35" t="s">
        <v>47</v>
      </c>
      <c r="C21" s="35">
        <v>-2.6</v>
      </c>
      <c r="D21" s="35">
        <v>0</v>
      </c>
      <c r="E21" s="35">
        <f>D21-C21</f>
        <v>2.6</v>
      </c>
      <c r="F21" s="35"/>
      <c r="G21" s="32"/>
    </row>
    <row r="22" spans="1:7" ht="39" customHeight="1">
      <c r="A22" s="90" t="s">
        <v>9</v>
      </c>
      <c r="B22" s="90"/>
      <c r="C22" s="36"/>
      <c r="D22" s="36"/>
      <c r="E22" s="36"/>
      <c r="F22" s="36"/>
      <c r="G22" s="32"/>
    </row>
    <row r="23" spans="1:7" ht="15.75">
      <c r="A23" s="37"/>
      <c r="B23" s="36"/>
      <c r="C23" s="36"/>
      <c r="D23" s="36"/>
      <c r="E23" s="36"/>
      <c r="F23" s="36"/>
      <c r="G23" s="32"/>
    </row>
    <row r="24" spans="1:7" ht="15.75">
      <c r="A24" s="91" t="s">
        <v>3</v>
      </c>
      <c r="B24" s="91" t="s">
        <v>10</v>
      </c>
      <c r="C24" s="91" t="s">
        <v>11</v>
      </c>
      <c r="D24" s="91" t="s">
        <v>12</v>
      </c>
      <c r="E24" s="91" t="s">
        <v>13</v>
      </c>
      <c r="F24" s="38" t="s">
        <v>14</v>
      </c>
      <c r="G24" s="32"/>
    </row>
    <row r="25" spans="1:7" ht="45" customHeight="1">
      <c r="A25" s="91"/>
      <c r="B25" s="91"/>
      <c r="C25" s="91"/>
      <c r="D25" s="91"/>
      <c r="E25" s="91"/>
      <c r="F25" s="38" t="s">
        <v>15</v>
      </c>
      <c r="G25" s="32"/>
    </row>
    <row r="26" spans="1:7" ht="15.75">
      <c r="A26" s="38">
        <v>1</v>
      </c>
      <c r="B26" s="38">
        <v>2</v>
      </c>
      <c r="C26" s="38">
        <v>3</v>
      </c>
      <c r="D26" s="38">
        <v>4</v>
      </c>
      <c r="E26" s="38">
        <v>5</v>
      </c>
      <c r="F26" s="38">
        <v>6</v>
      </c>
      <c r="G26" s="32"/>
    </row>
    <row r="27" spans="1:7" ht="39" customHeight="1">
      <c r="A27" s="86" t="s">
        <v>69</v>
      </c>
      <c r="B27" s="87"/>
      <c r="C27" s="38"/>
      <c r="D27" s="38"/>
      <c r="E27" s="38"/>
      <c r="F27" s="38"/>
      <c r="G27" s="32"/>
    </row>
    <row r="28" spans="1:7" ht="60.75" customHeight="1">
      <c r="A28" s="38">
        <v>1</v>
      </c>
      <c r="B28" s="39" t="s">
        <v>66</v>
      </c>
      <c r="C28" s="38">
        <v>80</v>
      </c>
      <c r="D28" s="38">
        <v>80</v>
      </c>
      <c r="E28" s="35">
        <f aca="true" t="shared" si="0" ref="E28:E46">D28-C28</f>
        <v>0</v>
      </c>
      <c r="F28" s="38"/>
      <c r="G28" s="32"/>
    </row>
    <row r="29" spans="1:7" ht="126.75" customHeight="1">
      <c r="A29" s="38">
        <v>2</v>
      </c>
      <c r="B29" s="39" t="s">
        <v>49</v>
      </c>
      <c r="C29" s="38">
        <v>100</v>
      </c>
      <c r="D29" s="38">
        <v>100</v>
      </c>
      <c r="E29" s="35">
        <f t="shared" si="0"/>
        <v>0</v>
      </c>
      <c r="F29" s="62"/>
      <c r="G29" s="32"/>
    </row>
    <row r="30" spans="1:7" ht="151.5" customHeight="1">
      <c r="A30" s="38">
        <v>3</v>
      </c>
      <c r="B30" s="39" t="s">
        <v>170</v>
      </c>
      <c r="C30" s="38">
        <v>100</v>
      </c>
      <c r="D30" s="38">
        <v>97.8</v>
      </c>
      <c r="E30" s="35">
        <f t="shared" si="0"/>
        <v>-2.200000000000003</v>
      </c>
      <c r="F30" s="62" t="s">
        <v>179</v>
      </c>
      <c r="G30" s="32"/>
    </row>
    <row r="31" spans="1:7" ht="71.25" customHeight="1">
      <c r="A31" s="38">
        <v>4</v>
      </c>
      <c r="B31" s="39" t="s">
        <v>50</v>
      </c>
      <c r="C31" s="38">
        <v>63.6</v>
      </c>
      <c r="D31" s="38">
        <v>63.6</v>
      </c>
      <c r="E31" s="35">
        <f t="shared" si="0"/>
        <v>0</v>
      </c>
      <c r="F31" s="62"/>
      <c r="G31" s="32"/>
    </row>
    <row r="32" spans="1:7" ht="72" customHeight="1">
      <c r="A32" s="38">
        <v>5</v>
      </c>
      <c r="B32" s="39" t="s">
        <v>51</v>
      </c>
      <c r="C32" s="38">
        <v>0</v>
      </c>
      <c r="D32" s="38">
        <v>0</v>
      </c>
      <c r="E32" s="35">
        <f t="shared" si="0"/>
        <v>0</v>
      </c>
      <c r="F32" s="62"/>
      <c r="G32" s="32"/>
    </row>
    <row r="33" spans="1:7" ht="69.75" customHeight="1">
      <c r="A33" s="38">
        <v>6</v>
      </c>
      <c r="B33" s="39" t="s">
        <v>52</v>
      </c>
      <c r="C33" s="38">
        <v>100</v>
      </c>
      <c r="D33" s="38">
        <v>100</v>
      </c>
      <c r="E33" s="35">
        <f t="shared" si="0"/>
        <v>0</v>
      </c>
      <c r="F33" s="62"/>
      <c r="G33" s="32"/>
    </row>
    <row r="34" spans="1:7" ht="44.25" customHeight="1">
      <c r="A34" s="86" t="s">
        <v>70</v>
      </c>
      <c r="B34" s="87"/>
      <c r="C34" s="38"/>
      <c r="D34" s="38"/>
      <c r="E34" s="35">
        <f t="shared" si="0"/>
        <v>0</v>
      </c>
      <c r="F34" s="62"/>
      <c r="G34" s="32"/>
    </row>
    <row r="35" spans="1:7" ht="60" customHeight="1">
      <c r="A35" s="38">
        <v>7</v>
      </c>
      <c r="B35" s="39" t="s">
        <v>48</v>
      </c>
      <c r="C35" s="38">
        <v>80</v>
      </c>
      <c r="D35" s="38">
        <v>80</v>
      </c>
      <c r="E35" s="35">
        <f t="shared" si="0"/>
        <v>0</v>
      </c>
      <c r="F35" s="62"/>
      <c r="G35" s="32"/>
    </row>
    <row r="36" spans="1:7" ht="140.25" customHeight="1">
      <c r="A36" s="38">
        <v>8</v>
      </c>
      <c r="B36" s="39" t="s">
        <v>171</v>
      </c>
      <c r="C36" s="38">
        <v>100</v>
      </c>
      <c r="D36" s="38">
        <v>101</v>
      </c>
      <c r="E36" s="35">
        <f t="shared" si="0"/>
        <v>1</v>
      </c>
      <c r="F36" s="62"/>
      <c r="G36" s="32"/>
    </row>
    <row r="37" spans="1:7" ht="409.5" customHeight="1">
      <c r="A37" s="38">
        <v>9</v>
      </c>
      <c r="B37" s="39" t="s">
        <v>56</v>
      </c>
      <c r="C37" s="38">
        <v>-2.6</v>
      </c>
      <c r="D37" s="38">
        <v>-1.7</v>
      </c>
      <c r="E37" s="35">
        <f t="shared" si="0"/>
        <v>0.9000000000000001</v>
      </c>
      <c r="F37" s="62" t="s">
        <v>177</v>
      </c>
      <c r="G37" s="32"/>
    </row>
    <row r="38" spans="1:7" ht="85.5" customHeight="1">
      <c r="A38" s="38">
        <v>10</v>
      </c>
      <c r="B38" s="39" t="s">
        <v>55</v>
      </c>
      <c r="C38" s="38">
        <v>11</v>
      </c>
      <c r="D38" s="38">
        <v>8.52</v>
      </c>
      <c r="E38" s="35">
        <f t="shared" si="0"/>
        <v>-2.4800000000000004</v>
      </c>
      <c r="F38" s="64" t="s">
        <v>184</v>
      </c>
      <c r="G38" s="32"/>
    </row>
    <row r="39" spans="1:7" ht="88.5" customHeight="1">
      <c r="A39" s="38">
        <v>11</v>
      </c>
      <c r="B39" s="39" t="s">
        <v>58</v>
      </c>
      <c r="C39" s="38">
        <v>65.2</v>
      </c>
      <c r="D39" s="38">
        <v>69.6</v>
      </c>
      <c r="E39" s="35">
        <f t="shared" si="0"/>
        <v>4.3999999999999915</v>
      </c>
      <c r="F39" s="62" t="s">
        <v>165</v>
      </c>
      <c r="G39" s="32"/>
    </row>
    <row r="40" spans="1:7" ht="42" customHeight="1">
      <c r="A40" s="86" t="s">
        <v>71</v>
      </c>
      <c r="B40" s="87"/>
      <c r="C40" s="38"/>
      <c r="D40" s="38"/>
      <c r="E40" s="35"/>
      <c r="F40" s="62"/>
      <c r="G40" s="32"/>
    </row>
    <row r="41" spans="1:7" ht="58.5" customHeight="1">
      <c r="A41" s="38">
        <v>12</v>
      </c>
      <c r="B41" s="39" t="s">
        <v>57</v>
      </c>
      <c r="C41" s="38">
        <v>71</v>
      </c>
      <c r="D41" s="38">
        <v>71</v>
      </c>
      <c r="E41" s="35">
        <f t="shared" si="0"/>
        <v>0</v>
      </c>
      <c r="F41" s="62"/>
      <c r="G41" s="32"/>
    </row>
    <row r="42" spans="1:7" ht="109.5" customHeight="1">
      <c r="A42" s="38">
        <v>13</v>
      </c>
      <c r="B42" s="39" t="s">
        <v>172</v>
      </c>
      <c r="C42" s="38">
        <v>90</v>
      </c>
      <c r="D42" s="38">
        <v>100</v>
      </c>
      <c r="E42" s="35">
        <f t="shared" si="0"/>
        <v>10</v>
      </c>
      <c r="F42" s="62"/>
      <c r="G42" s="32"/>
    </row>
    <row r="43" spans="1:7" ht="90" customHeight="1">
      <c r="A43" s="38">
        <v>14</v>
      </c>
      <c r="B43" s="39" t="s">
        <v>60</v>
      </c>
      <c r="C43" s="40">
        <v>24</v>
      </c>
      <c r="D43" s="38">
        <v>49.3</v>
      </c>
      <c r="E43" s="35">
        <f t="shared" si="0"/>
        <v>25.299999999999997</v>
      </c>
      <c r="F43" s="62"/>
      <c r="G43" s="32"/>
    </row>
    <row r="44" spans="1:7" ht="42" customHeight="1">
      <c r="A44" s="86" t="s">
        <v>72</v>
      </c>
      <c r="B44" s="87"/>
      <c r="C44" s="40"/>
      <c r="D44" s="38"/>
      <c r="E44" s="35">
        <f t="shared" si="0"/>
        <v>0</v>
      </c>
      <c r="F44" s="62"/>
      <c r="G44" s="32"/>
    </row>
    <row r="45" spans="1:7" ht="90.75" customHeight="1">
      <c r="A45" s="38">
        <v>15</v>
      </c>
      <c r="B45" s="39" t="s">
        <v>119</v>
      </c>
      <c r="C45" s="38">
        <v>60</v>
      </c>
      <c r="D45" s="38">
        <v>61</v>
      </c>
      <c r="E45" s="35">
        <v>1</v>
      </c>
      <c r="F45" s="62"/>
      <c r="G45" s="32"/>
    </row>
    <row r="46" spans="1:7" ht="348" customHeight="1">
      <c r="A46" s="38">
        <v>16</v>
      </c>
      <c r="B46" s="39" t="s">
        <v>61</v>
      </c>
      <c r="C46" s="38">
        <v>175</v>
      </c>
      <c r="D46" s="38">
        <v>172</v>
      </c>
      <c r="E46" s="35">
        <f t="shared" si="0"/>
        <v>-3</v>
      </c>
      <c r="F46" s="63" t="s">
        <v>180</v>
      </c>
      <c r="G46" s="32"/>
    </row>
    <row r="47" spans="1:7" ht="39" customHeight="1">
      <c r="A47" s="86" t="s">
        <v>73</v>
      </c>
      <c r="B47" s="87"/>
      <c r="C47" s="38"/>
      <c r="D47" s="38"/>
      <c r="E47" s="38"/>
      <c r="F47" s="38"/>
      <c r="G47" s="32"/>
    </row>
    <row r="48" spans="1:7" ht="39" customHeight="1" thickBot="1">
      <c r="A48" s="38">
        <v>17</v>
      </c>
      <c r="B48" s="39" t="s">
        <v>62</v>
      </c>
      <c r="C48" s="38">
        <v>99.5</v>
      </c>
      <c r="D48" s="38">
        <v>99.8</v>
      </c>
      <c r="E48" s="38"/>
      <c r="F48" s="38"/>
      <c r="G48" s="32"/>
    </row>
    <row r="49" spans="1:7" ht="27" customHeight="1">
      <c r="A49" s="88" t="s">
        <v>16</v>
      </c>
      <c r="B49" s="88"/>
      <c r="C49" s="88"/>
      <c r="D49" s="88"/>
      <c r="E49" s="34"/>
      <c r="F49" s="34"/>
      <c r="G49" s="32"/>
    </row>
    <row r="50" spans="1:7" ht="26.25" customHeight="1">
      <c r="A50" s="72" t="s">
        <v>17</v>
      </c>
      <c r="B50" s="72"/>
      <c r="C50" s="72"/>
      <c r="D50" s="72"/>
      <c r="E50" s="34"/>
      <c r="F50" s="34"/>
      <c r="G50" s="32"/>
    </row>
    <row r="51" spans="1:7" ht="16.5" thickBot="1">
      <c r="A51" s="33"/>
      <c r="B51" s="34"/>
      <c r="C51" s="34"/>
      <c r="D51" s="34"/>
      <c r="E51" s="34"/>
      <c r="F51" s="34"/>
      <c r="G51" s="32"/>
    </row>
    <row r="52" spans="1:7" ht="78" customHeight="1">
      <c r="A52" s="73" t="s">
        <v>18</v>
      </c>
      <c r="B52" s="75" t="s">
        <v>27</v>
      </c>
      <c r="C52" s="75" t="s">
        <v>19</v>
      </c>
      <c r="D52" s="75"/>
      <c r="E52" s="75"/>
      <c r="F52" s="75"/>
      <c r="G52" s="35" t="s">
        <v>20</v>
      </c>
    </row>
    <row r="53" spans="1:7" ht="32.25" thickBot="1">
      <c r="A53" s="74"/>
      <c r="B53" s="75"/>
      <c r="C53" s="35" t="s">
        <v>21</v>
      </c>
      <c r="D53" s="35" t="s">
        <v>22</v>
      </c>
      <c r="E53" s="35" t="s">
        <v>23</v>
      </c>
      <c r="F53" s="35" t="s">
        <v>24</v>
      </c>
      <c r="G53" s="35"/>
    </row>
    <row r="54" spans="1:7" ht="16.5" thickBot="1">
      <c r="A54" s="41">
        <v>1</v>
      </c>
      <c r="B54" s="35">
        <v>2</v>
      </c>
      <c r="C54" s="35">
        <v>2</v>
      </c>
      <c r="D54" s="35">
        <v>3</v>
      </c>
      <c r="E54" s="35">
        <v>4</v>
      </c>
      <c r="F54" s="35">
        <v>5</v>
      </c>
      <c r="G54" s="35">
        <v>6</v>
      </c>
    </row>
    <row r="55" spans="1:7" ht="21" customHeight="1">
      <c r="A55" s="66" t="s">
        <v>167</v>
      </c>
      <c r="B55" s="43" t="s">
        <v>25</v>
      </c>
      <c r="C55" s="44"/>
      <c r="D55" s="43">
        <f>D56+D60</f>
        <v>253422.8</v>
      </c>
      <c r="E55" s="43">
        <f>E56+E60</f>
        <v>249365.8</v>
      </c>
      <c r="F55" s="45">
        <f>E55/D55%</f>
        <v>98.3991179956973</v>
      </c>
      <c r="G55" s="35" t="s">
        <v>74</v>
      </c>
    </row>
    <row r="56" spans="1:7" ht="15.75" customHeight="1">
      <c r="A56" s="66"/>
      <c r="B56" s="81" t="s">
        <v>28</v>
      </c>
      <c r="C56" s="35" t="s">
        <v>25</v>
      </c>
      <c r="D56" s="47">
        <f>D57+D58+D59</f>
        <v>17529.2</v>
      </c>
      <c r="E56" s="47">
        <f>E57+E58+E59</f>
        <v>13895.800000000001</v>
      </c>
      <c r="F56" s="45">
        <f>E56/D56%</f>
        <v>79.27229993382471</v>
      </c>
      <c r="G56" s="35"/>
    </row>
    <row r="57" spans="1:7" ht="36.75" customHeight="1">
      <c r="A57" s="66"/>
      <c r="B57" s="92"/>
      <c r="C57" s="35" t="s">
        <v>29</v>
      </c>
      <c r="D57" s="35">
        <f>D64+D91+D124+D138</f>
        <v>10501.300000000001</v>
      </c>
      <c r="E57" s="35">
        <f>E64+E91+E124+E138</f>
        <v>8233.800000000001</v>
      </c>
      <c r="F57" s="45">
        <f aca="true" t="shared" si="1" ref="F57:F139">E57/D57%</f>
        <v>78.40743526991896</v>
      </c>
      <c r="G57" s="81" t="s">
        <v>175</v>
      </c>
    </row>
    <row r="58" spans="1:7" ht="32.25" customHeight="1">
      <c r="A58" s="66"/>
      <c r="B58" s="92"/>
      <c r="C58" s="35" t="s">
        <v>30</v>
      </c>
      <c r="D58" s="35">
        <f>D65+D92</f>
        <v>1365.9</v>
      </c>
      <c r="E58" s="35">
        <f>E92</f>
        <v>0</v>
      </c>
      <c r="F58" s="45">
        <f t="shared" si="1"/>
        <v>0</v>
      </c>
      <c r="G58" s="92"/>
    </row>
    <row r="59" spans="1:7" ht="33.75" customHeight="1">
      <c r="A59" s="66"/>
      <c r="B59" s="82"/>
      <c r="C59" s="35" t="s">
        <v>164</v>
      </c>
      <c r="D59" s="35">
        <f>D66+D93</f>
        <v>5662</v>
      </c>
      <c r="E59" s="35">
        <f>E66+E93</f>
        <v>5662</v>
      </c>
      <c r="F59" s="45">
        <f t="shared" si="1"/>
        <v>100</v>
      </c>
      <c r="G59" s="82"/>
    </row>
    <row r="60" spans="1:7" ht="28.5" customHeight="1">
      <c r="A60" s="66"/>
      <c r="B60" s="67" t="s">
        <v>31</v>
      </c>
      <c r="C60" s="35" t="s">
        <v>25</v>
      </c>
      <c r="D60" s="47">
        <f>D61+D62</f>
        <v>235893.59999999998</v>
      </c>
      <c r="E60" s="47">
        <f>E61+E62</f>
        <v>235470</v>
      </c>
      <c r="F60" s="45">
        <f t="shared" si="1"/>
        <v>99.82042751477786</v>
      </c>
      <c r="G60" s="35"/>
    </row>
    <row r="61" spans="1:7" ht="29.25" customHeight="1">
      <c r="A61" s="66"/>
      <c r="B61" s="67"/>
      <c r="C61" s="35" t="s">
        <v>29</v>
      </c>
      <c r="D61" s="47">
        <f>D68+D95+D125+D131+D140</f>
        <v>72398.9</v>
      </c>
      <c r="E61" s="47">
        <f>E68+E95+E125+E131+E140</f>
        <v>72336.4</v>
      </c>
      <c r="F61" s="45">
        <f t="shared" si="1"/>
        <v>99.91367272154687</v>
      </c>
      <c r="G61" s="35"/>
    </row>
    <row r="62" spans="1:7" ht="27" customHeight="1">
      <c r="A62" s="66"/>
      <c r="B62" s="67"/>
      <c r="C62" s="35" t="s">
        <v>30</v>
      </c>
      <c r="D62" s="47">
        <f>D69+D96+D132+D141</f>
        <v>163494.69999999998</v>
      </c>
      <c r="E62" s="47">
        <f>E69+E96+E132+E141</f>
        <v>163133.6</v>
      </c>
      <c r="F62" s="45">
        <f t="shared" si="1"/>
        <v>99.77913657139958</v>
      </c>
      <c r="G62" s="35"/>
    </row>
    <row r="63" spans="1:7" ht="18" customHeight="1">
      <c r="A63" s="71" t="s">
        <v>32</v>
      </c>
      <c r="B63" s="81" t="s">
        <v>28</v>
      </c>
      <c r="C63" s="35" t="s">
        <v>25</v>
      </c>
      <c r="D63" s="48">
        <f>D64+D65+D66</f>
        <v>6250.1</v>
      </c>
      <c r="E63" s="48">
        <f>E64+E65+E66</f>
        <v>6250.1</v>
      </c>
      <c r="F63" s="45">
        <f t="shared" si="1"/>
        <v>100</v>
      </c>
      <c r="G63" s="35"/>
    </row>
    <row r="64" spans="1:7" ht="23.25" customHeight="1">
      <c r="A64" s="71"/>
      <c r="B64" s="92"/>
      <c r="C64" s="35" t="s">
        <v>29</v>
      </c>
      <c r="D64" s="48">
        <f>D71</f>
        <v>3775.1000000000004</v>
      </c>
      <c r="E64" s="48">
        <f>E71</f>
        <v>3775.1000000000004</v>
      </c>
      <c r="F64" s="45">
        <f t="shared" si="1"/>
        <v>100</v>
      </c>
      <c r="G64" s="35"/>
    </row>
    <row r="65" spans="1:7" ht="25.5" customHeight="1">
      <c r="A65" s="71"/>
      <c r="B65" s="92"/>
      <c r="C65" s="35" t="s">
        <v>30</v>
      </c>
      <c r="D65" s="48">
        <v>0</v>
      </c>
      <c r="E65" s="48">
        <v>0</v>
      </c>
      <c r="F65" s="45">
        <v>0</v>
      </c>
      <c r="G65" s="35"/>
    </row>
    <row r="66" spans="1:7" ht="32.25" customHeight="1">
      <c r="A66" s="71"/>
      <c r="B66" s="82"/>
      <c r="C66" s="35" t="s">
        <v>164</v>
      </c>
      <c r="D66" s="48">
        <f>D73</f>
        <v>2475</v>
      </c>
      <c r="E66" s="48">
        <f>E73</f>
        <v>2475</v>
      </c>
      <c r="F66" s="45">
        <f t="shared" si="1"/>
        <v>100</v>
      </c>
      <c r="G66" s="35"/>
    </row>
    <row r="67" spans="1:7" ht="26.25" customHeight="1">
      <c r="A67" s="71"/>
      <c r="B67" s="67" t="s">
        <v>31</v>
      </c>
      <c r="C67" s="35" t="s">
        <v>25</v>
      </c>
      <c r="D67" s="49">
        <f>D68+D69</f>
        <v>63286</v>
      </c>
      <c r="E67" s="49">
        <f>E68+E69</f>
        <v>63273.600000000006</v>
      </c>
      <c r="F67" s="45">
        <f t="shared" si="1"/>
        <v>99.98040640900042</v>
      </c>
      <c r="G67" s="35"/>
    </row>
    <row r="68" spans="1:7" ht="27.75" customHeight="1">
      <c r="A68" s="71"/>
      <c r="B68" s="67"/>
      <c r="C68" s="35" t="s">
        <v>29</v>
      </c>
      <c r="D68" s="50">
        <f>D75</f>
        <v>17108.399999999998</v>
      </c>
      <c r="E68" s="50">
        <f>E75</f>
        <v>17106.899999999998</v>
      </c>
      <c r="F68" s="45">
        <f t="shared" si="1"/>
        <v>99.99123237707794</v>
      </c>
      <c r="G68" s="35"/>
    </row>
    <row r="69" spans="1:7" ht="21" customHeight="1">
      <c r="A69" s="71"/>
      <c r="B69" s="67"/>
      <c r="C69" s="35" t="s">
        <v>30</v>
      </c>
      <c r="D69" s="50">
        <f>D76+D86</f>
        <v>46177.6</v>
      </c>
      <c r="E69" s="50">
        <f>E76+E86</f>
        <v>46166.700000000004</v>
      </c>
      <c r="F69" s="45">
        <f t="shared" si="1"/>
        <v>99.97639548179204</v>
      </c>
      <c r="G69" s="35"/>
    </row>
    <row r="70" spans="1:7" ht="21" customHeight="1">
      <c r="A70" s="66" t="s">
        <v>125</v>
      </c>
      <c r="B70" s="81" t="s">
        <v>28</v>
      </c>
      <c r="C70" s="35" t="s">
        <v>25</v>
      </c>
      <c r="D70" s="38">
        <f>D71+D72+D73</f>
        <v>6250.1</v>
      </c>
      <c r="E70" s="38">
        <f>E71+E72+E73</f>
        <v>6250.1</v>
      </c>
      <c r="F70" s="45">
        <f t="shared" si="1"/>
        <v>100</v>
      </c>
      <c r="G70" s="35"/>
    </row>
    <row r="71" spans="1:7" ht="29.25" customHeight="1">
      <c r="A71" s="66"/>
      <c r="B71" s="92"/>
      <c r="C71" s="35" t="s">
        <v>29</v>
      </c>
      <c r="D71" s="38">
        <f>D82+D78</f>
        <v>3775.1000000000004</v>
      </c>
      <c r="E71" s="38">
        <f>E82+E78</f>
        <v>3775.1000000000004</v>
      </c>
      <c r="F71" s="45">
        <f t="shared" si="1"/>
        <v>100</v>
      </c>
      <c r="G71" s="35"/>
    </row>
    <row r="72" spans="1:7" ht="34.5" customHeight="1">
      <c r="A72" s="66"/>
      <c r="B72" s="92"/>
      <c r="C72" s="35" t="s">
        <v>30</v>
      </c>
      <c r="D72" s="38">
        <v>0</v>
      </c>
      <c r="E72" s="38">
        <v>0</v>
      </c>
      <c r="F72" s="45">
        <v>0</v>
      </c>
      <c r="G72" s="35"/>
    </row>
    <row r="73" spans="1:7" ht="42.75" customHeight="1">
      <c r="A73" s="66"/>
      <c r="B73" s="82"/>
      <c r="C73" s="35" t="s">
        <v>160</v>
      </c>
      <c r="D73" s="38">
        <f>D84</f>
        <v>2475</v>
      </c>
      <c r="E73" s="38">
        <f>E84</f>
        <v>2475</v>
      </c>
      <c r="F73" s="45">
        <f t="shared" si="1"/>
        <v>100</v>
      </c>
      <c r="G73" s="35"/>
    </row>
    <row r="74" spans="1:7" ht="24.75" customHeight="1">
      <c r="A74" s="66"/>
      <c r="B74" s="67" t="s">
        <v>31</v>
      </c>
      <c r="C74" s="52" t="s">
        <v>25</v>
      </c>
      <c r="D74" s="52">
        <f>D75+D76</f>
        <v>60903.399999999994</v>
      </c>
      <c r="E74" s="52">
        <f>E75+E76</f>
        <v>60895.100000000006</v>
      </c>
      <c r="F74" s="45">
        <f t="shared" si="1"/>
        <v>99.9863718610127</v>
      </c>
      <c r="G74" s="35"/>
    </row>
    <row r="75" spans="1:7" ht="15.75">
      <c r="A75" s="66"/>
      <c r="B75" s="67"/>
      <c r="C75" s="35" t="s">
        <v>29</v>
      </c>
      <c r="D75" s="38">
        <f>D77+D85</f>
        <v>17108.399999999998</v>
      </c>
      <c r="E75" s="38">
        <f>E77+E85</f>
        <v>17106.899999999998</v>
      </c>
      <c r="F75" s="45">
        <f t="shared" si="1"/>
        <v>99.99123237707794</v>
      </c>
      <c r="G75" s="35"/>
    </row>
    <row r="76" spans="1:7" ht="15.75">
      <c r="A76" s="66"/>
      <c r="B76" s="67"/>
      <c r="C76" s="35" t="s">
        <v>30</v>
      </c>
      <c r="D76" s="38">
        <f>D79+D80+D81</f>
        <v>43795</v>
      </c>
      <c r="E76" s="38">
        <f>E79+E80+E81</f>
        <v>43788.200000000004</v>
      </c>
      <c r="F76" s="45">
        <f t="shared" si="1"/>
        <v>99.98447311336912</v>
      </c>
      <c r="G76" s="35"/>
    </row>
    <row r="77" spans="1:7" ht="90" customHeight="1">
      <c r="A77" s="51" t="s">
        <v>126</v>
      </c>
      <c r="B77" s="46" t="s">
        <v>31</v>
      </c>
      <c r="C77" s="35" t="s">
        <v>29</v>
      </c>
      <c r="D77" s="38">
        <v>17100.8</v>
      </c>
      <c r="E77" s="38">
        <v>17100.8</v>
      </c>
      <c r="F77" s="45">
        <f t="shared" si="1"/>
        <v>100</v>
      </c>
      <c r="G77" s="35"/>
    </row>
    <row r="78" spans="1:7" ht="54.75" customHeight="1">
      <c r="A78" s="51" t="s">
        <v>127</v>
      </c>
      <c r="B78" s="46" t="s">
        <v>28</v>
      </c>
      <c r="C78" s="35" t="s">
        <v>29</v>
      </c>
      <c r="D78" s="38">
        <v>2714.4</v>
      </c>
      <c r="E78" s="38">
        <v>2714.4</v>
      </c>
      <c r="F78" s="45">
        <f t="shared" si="1"/>
        <v>100</v>
      </c>
      <c r="G78" s="35"/>
    </row>
    <row r="79" spans="1:7" ht="116.25" customHeight="1">
      <c r="A79" s="42" t="s">
        <v>128</v>
      </c>
      <c r="B79" s="46" t="s">
        <v>31</v>
      </c>
      <c r="C79" s="35" t="s">
        <v>30</v>
      </c>
      <c r="D79" s="38">
        <v>43488</v>
      </c>
      <c r="E79" s="38">
        <v>43488</v>
      </c>
      <c r="F79" s="45">
        <f t="shared" si="1"/>
        <v>100</v>
      </c>
      <c r="G79" s="35"/>
    </row>
    <row r="80" spans="1:7" ht="116.25" customHeight="1">
      <c r="A80" s="51" t="s">
        <v>129</v>
      </c>
      <c r="B80" s="46" t="s">
        <v>31</v>
      </c>
      <c r="C80" s="35" t="s">
        <v>30</v>
      </c>
      <c r="D80" s="38">
        <v>100.2</v>
      </c>
      <c r="E80" s="38">
        <v>93.4</v>
      </c>
      <c r="F80" s="45">
        <f t="shared" si="1"/>
        <v>93.21357285429143</v>
      </c>
      <c r="G80" s="46" t="s">
        <v>173</v>
      </c>
    </row>
    <row r="81" spans="1:7" ht="68.25" customHeight="1">
      <c r="A81" s="42" t="s">
        <v>161</v>
      </c>
      <c r="B81" s="46" t="s">
        <v>31</v>
      </c>
      <c r="C81" s="35" t="s">
        <v>30</v>
      </c>
      <c r="D81" s="38">
        <v>206.8</v>
      </c>
      <c r="E81" s="38">
        <v>206.8</v>
      </c>
      <c r="F81" s="45">
        <f t="shared" si="1"/>
        <v>100</v>
      </c>
      <c r="G81" s="35"/>
    </row>
    <row r="82" spans="1:7" ht="120.75" customHeight="1">
      <c r="A82" s="51" t="s">
        <v>130</v>
      </c>
      <c r="B82" s="46" t="s">
        <v>28</v>
      </c>
      <c r="C82" s="35" t="s">
        <v>29</v>
      </c>
      <c r="D82" s="38">
        <f>D83</f>
        <v>1060.7</v>
      </c>
      <c r="E82" s="38">
        <v>1060.7</v>
      </c>
      <c r="F82" s="45">
        <f t="shared" si="1"/>
        <v>100</v>
      </c>
      <c r="G82" s="35"/>
    </row>
    <row r="83" spans="1:7" ht="103.5" customHeight="1">
      <c r="A83" s="42" t="s">
        <v>33</v>
      </c>
      <c r="B83" s="46" t="s">
        <v>28</v>
      </c>
      <c r="C83" s="35" t="s">
        <v>29</v>
      </c>
      <c r="D83" s="38">
        <v>1060.7</v>
      </c>
      <c r="E83" s="38">
        <v>1060.7</v>
      </c>
      <c r="F83" s="45">
        <f t="shared" si="1"/>
        <v>100</v>
      </c>
      <c r="G83" s="35"/>
    </row>
    <row r="84" spans="1:7" ht="101.25" customHeight="1">
      <c r="A84" s="59" t="s">
        <v>159</v>
      </c>
      <c r="B84" s="46" t="s">
        <v>28</v>
      </c>
      <c r="C84" s="35" t="s">
        <v>158</v>
      </c>
      <c r="D84" s="35">
        <v>2475</v>
      </c>
      <c r="E84" s="35">
        <v>2475</v>
      </c>
      <c r="F84" s="45">
        <f t="shared" si="1"/>
        <v>100</v>
      </c>
      <c r="G84" s="35"/>
    </row>
    <row r="85" spans="1:7" ht="63" customHeight="1">
      <c r="A85" s="51" t="s">
        <v>131</v>
      </c>
      <c r="B85" s="46" t="s">
        <v>31</v>
      </c>
      <c r="C85" s="35" t="s">
        <v>29</v>
      </c>
      <c r="D85" s="38">
        <v>7.6</v>
      </c>
      <c r="E85" s="35">
        <v>6.1</v>
      </c>
      <c r="F85" s="45">
        <f t="shared" si="1"/>
        <v>80.26315789473684</v>
      </c>
      <c r="G85" s="35"/>
    </row>
    <row r="86" spans="1:7" ht="56.25" customHeight="1">
      <c r="A86" s="51" t="s">
        <v>132</v>
      </c>
      <c r="B86" s="46" t="s">
        <v>31</v>
      </c>
      <c r="C86" s="35" t="s">
        <v>30</v>
      </c>
      <c r="D86" s="53">
        <f>D87+D88+D89</f>
        <v>2382.6</v>
      </c>
      <c r="E86" s="53">
        <f>E87+E88+E89</f>
        <v>2378.5000000000005</v>
      </c>
      <c r="F86" s="45">
        <f t="shared" si="1"/>
        <v>99.82791907999666</v>
      </c>
      <c r="G86" s="35"/>
    </row>
    <row r="87" spans="1:7" ht="67.5" customHeight="1">
      <c r="A87" s="42" t="s">
        <v>133</v>
      </c>
      <c r="B87" s="46" t="s">
        <v>31</v>
      </c>
      <c r="C87" s="35" t="s">
        <v>30</v>
      </c>
      <c r="D87" s="38">
        <v>250</v>
      </c>
      <c r="E87" s="35">
        <v>246.3</v>
      </c>
      <c r="F87" s="45">
        <f t="shared" si="1"/>
        <v>98.52000000000001</v>
      </c>
      <c r="G87" s="35"/>
    </row>
    <row r="88" spans="1:7" ht="186.75" customHeight="1">
      <c r="A88" s="42" t="s">
        <v>134</v>
      </c>
      <c r="B88" s="46" t="s">
        <v>31</v>
      </c>
      <c r="C88" s="35" t="s">
        <v>30</v>
      </c>
      <c r="D88" s="38">
        <v>2071.7</v>
      </c>
      <c r="E88" s="38">
        <v>2071.3</v>
      </c>
      <c r="F88" s="45">
        <f t="shared" si="1"/>
        <v>99.98069218516196</v>
      </c>
      <c r="G88" s="35"/>
    </row>
    <row r="89" spans="1:7" ht="120.75" customHeight="1">
      <c r="A89" s="51" t="s">
        <v>163</v>
      </c>
      <c r="B89" s="61" t="s">
        <v>31</v>
      </c>
      <c r="C89" s="35" t="s">
        <v>30</v>
      </c>
      <c r="D89" s="35">
        <v>60.9</v>
      </c>
      <c r="E89" s="35">
        <v>60.9</v>
      </c>
      <c r="F89" s="45">
        <f>E89/D89%</f>
        <v>100</v>
      </c>
      <c r="G89" s="35"/>
    </row>
    <row r="90" spans="1:7" ht="15.75" customHeight="1">
      <c r="A90" s="71" t="s">
        <v>34</v>
      </c>
      <c r="B90" s="81" t="s">
        <v>28</v>
      </c>
      <c r="C90" s="35" t="s">
        <v>25</v>
      </c>
      <c r="D90" s="48">
        <f>D91+D92+D93</f>
        <v>8684</v>
      </c>
      <c r="E90" s="48">
        <f>E91+E92+E93</f>
        <v>7318.1</v>
      </c>
      <c r="F90" s="45">
        <f t="shared" si="1"/>
        <v>84.27107323813911</v>
      </c>
      <c r="G90" s="35"/>
    </row>
    <row r="91" spans="1:7" ht="15.75">
      <c r="A91" s="71"/>
      <c r="B91" s="92"/>
      <c r="C91" s="35" t="s">
        <v>29</v>
      </c>
      <c r="D91" s="54">
        <f aca="true" t="shared" si="2" ref="D91:E93">D98</f>
        <v>4131.1</v>
      </c>
      <c r="E91" s="54">
        <f t="shared" si="2"/>
        <v>4131.1</v>
      </c>
      <c r="F91" s="45">
        <f t="shared" si="1"/>
        <v>99.99999999999999</v>
      </c>
      <c r="G91" s="35"/>
    </row>
    <row r="92" spans="1:7" ht="15.75">
      <c r="A92" s="71"/>
      <c r="B92" s="92"/>
      <c r="C92" s="35" t="s">
        <v>30</v>
      </c>
      <c r="D92" s="54">
        <f t="shared" si="2"/>
        <v>1365.9</v>
      </c>
      <c r="E92" s="54">
        <f t="shared" si="2"/>
        <v>0</v>
      </c>
      <c r="F92" s="45">
        <f t="shared" si="1"/>
        <v>0</v>
      </c>
      <c r="G92" s="35"/>
    </row>
    <row r="93" spans="1:7" ht="31.5">
      <c r="A93" s="71"/>
      <c r="B93" s="82"/>
      <c r="C93" s="35" t="s">
        <v>160</v>
      </c>
      <c r="D93" s="54">
        <f t="shared" si="2"/>
        <v>3187</v>
      </c>
      <c r="E93" s="54">
        <f t="shared" si="2"/>
        <v>3187</v>
      </c>
      <c r="F93" s="45">
        <f t="shared" si="1"/>
        <v>100</v>
      </c>
      <c r="G93" s="35"/>
    </row>
    <row r="94" spans="1:7" ht="15.75">
      <c r="A94" s="71"/>
      <c r="B94" s="67" t="s">
        <v>31</v>
      </c>
      <c r="C94" s="35" t="s">
        <v>25</v>
      </c>
      <c r="D94" s="49">
        <f>D95+D96</f>
        <v>138573.59999999998</v>
      </c>
      <c r="E94" s="49">
        <f>E95+E96</f>
        <v>138344.2</v>
      </c>
      <c r="F94" s="45">
        <f t="shared" si="1"/>
        <v>99.83445620233582</v>
      </c>
      <c r="G94" s="35"/>
    </row>
    <row r="95" spans="1:7" ht="15.75">
      <c r="A95" s="71"/>
      <c r="B95" s="67"/>
      <c r="C95" s="35" t="s">
        <v>29</v>
      </c>
      <c r="D95" s="50">
        <f>D104+D107</f>
        <v>28675.399999999998</v>
      </c>
      <c r="E95" s="50">
        <f>E104+E107</f>
        <v>28675.399999999998</v>
      </c>
      <c r="F95" s="45">
        <f t="shared" si="1"/>
        <v>100</v>
      </c>
      <c r="G95" s="35"/>
    </row>
    <row r="96" spans="1:7" ht="15.75">
      <c r="A96" s="71"/>
      <c r="B96" s="67"/>
      <c r="C96" s="35" t="s">
        <v>30</v>
      </c>
      <c r="D96" s="50">
        <f>D103+D119</f>
        <v>109898.19999999998</v>
      </c>
      <c r="E96" s="50">
        <f>E103+E119</f>
        <v>109668.8</v>
      </c>
      <c r="F96" s="45">
        <f t="shared" si="1"/>
        <v>99.79126136733817</v>
      </c>
      <c r="G96" s="35"/>
    </row>
    <row r="97" spans="1:7" ht="15.75" customHeight="1">
      <c r="A97" s="97" t="s">
        <v>135</v>
      </c>
      <c r="B97" s="81" t="s">
        <v>28</v>
      </c>
      <c r="C97" s="35" t="s">
        <v>25</v>
      </c>
      <c r="D97" s="38">
        <f>D98+D99+D100</f>
        <v>8684</v>
      </c>
      <c r="E97" s="38">
        <f>E98+E99+E100</f>
        <v>7318.1</v>
      </c>
      <c r="F97" s="45">
        <f t="shared" si="1"/>
        <v>84.27107323813911</v>
      </c>
      <c r="G97" s="35"/>
    </row>
    <row r="98" spans="1:7" ht="15.75">
      <c r="A98" s="98"/>
      <c r="B98" s="92"/>
      <c r="C98" s="35" t="s">
        <v>29</v>
      </c>
      <c r="D98" s="38">
        <f>D106+D116</f>
        <v>4131.1</v>
      </c>
      <c r="E98" s="38">
        <f>E106+E116</f>
        <v>4131.1</v>
      </c>
      <c r="F98" s="45">
        <f t="shared" si="1"/>
        <v>99.99999999999999</v>
      </c>
      <c r="G98" s="35"/>
    </row>
    <row r="99" spans="1:7" ht="15.75">
      <c r="A99" s="98"/>
      <c r="B99" s="92"/>
      <c r="C99" s="35" t="s">
        <v>30</v>
      </c>
      <c r="D99" s="38">
        <f>D118</f>
        <v>1365.9</v>
      </c>
      <c r="E99" s="38">
        <f>E118</f>
        <v>0</v>
      </c>
      <c r="F99" s="45">
        <f t="shared" si="1"/>
        <v>0</v>
      </c>
      <c r="G99" s="35"/>
    </row>
    <row r="100" spans="1:7" ht="31.5">
      <c r="A100" s="98"/>
      <c r="B100" s="82"/>
      <c r="C100" s="35" t="s">
        <v>160</v>
      </c>
      <c r="D100" s="38">
        <f>D117</f>
        <v>3187</v>
      </c>
      <c r="E100" s="38">
        <f>E117</f>
        <v>3187</v>
      </c>
      <c r="F100" s="45">
        <f t="shared" si="1"/>
        <v>100</v>
      </c>
      <c r="G100" s="35"/>
    </row>
    <row r="101" spans="1:7" ht="17.25" customHeight="1">
      <c r="A101" s="98"/>
      <c r="B101" s="67" t="s">
        <v>31</v>
      </c>
      <c r="C101" s="47" t="s">
        <v>25</v>
      </c>
      <c r="D101" s="52">
        <f>D102+D103</f>
        <v>130113.69999999998</v>
      </c>
      <c r="E101" s="52">
        <f>E102+E103</f>
        <v>130045.7</v>
      </c>
      <c r="F101" s="45">
        <f t="shared" si="1"/>
        <v>99.94773801682685</v>
      </c>
      <c r="G101" s="35"/>
    </row>
    <row r="102" spans="1:7" ht="27.75" customHeight="1">
      <c r="A102" s="98"/>
      <c r="B102" s="67"/>
      <c r="C102" s="35" t="s">
        <v>29</v>
      </c>
      <c r="D102" s="38">
        <f>D104+D107</f>
        <v>28675.399999999998</v>
      </c>
      <c r="E102" s="38">
        <f>E104+E107</f>
        <v>28675.399999999998</v>
      </c>
      <c r="F102" s="45">
        <f t="shared" si="1"/>
        <v>100</v>
      </c>
      <c r="G102" s="35"/>
    </row>
    <row r="103" spans="1:7" ht="37.5" customHeight="1">
      <c r="A103" s="99"/>
      <c r="B103" s="67"/>
      <c r="C103" s="35" t="s">
        <v>30</v>
      </c>
      <c r="D103" s="38">
        <f>D108+D109+D112+D111+D110</f>
        <v>101438.29999999999</v>
      </c>
      <c r="E103" s="38">
        <f>E108+E109+E112+E111+E110</f>
        <v>101370.3</v>
      </c>
      <c r="F103" s="45">
        <f t="shared" si="1"/>
        <v>99.93296417625297</v>
      </c>
      <c r="G103" s="35"/>
    </row>
    <row r="104" spans="1:7" ht="145.5" customHeight="1">
      <c r="A104" s="51" t="s">
        <v>136</v>
      </c>
      <c r="B104" s="61" t="s">
        <v>31</v>
      </c>
      <c r="C104" s="35" t="s">
        <v>29</v>
      </c>
      <c r="D104" s="38">
        <v>28009.8</v>
      </c>
      <c r="E104" s="38">
        <v>28009.8</v>
      </c>
      <c r="F104" s="45">
        <f t="shared" si="1"/>
        <v>99.99999999999999</v>
      </c>
      <c r="G104" s="35"/>
    </row>
    <row r="105" spans="1:7" ht="15.75">
      <c r="A105" s="69" t="s">
        <v>35</v>
      </c>
      <c r="B105" s="61"/>
      <c r="C105" s="35" t="s">
        <v>25</v>
      </c>
      <c r="D105" s="38">
        <f>D106+D107</f>
        <v>4341.400000000001</v>
      </c>
      <c r="E105" s="38">
        <f>E106+E107</f>
        <v>4341.400000000001</v>
      </c>
      <c r="F105" s="45">
        <f t="shared" si="1"/>
        <v>99.99999999999999</v>
      </c>
      <c r="G105" s="35"/>
    </row>
    <row r="106" spans="1:7" ht="36.75" customHeight="1">
      <c r="A106" s="69"/>
      <c r="B106" s="61" t="s">
        <v>28</v>
      </c>
      <c r="C106" s="35" t="s">
        <v>29</v>
      </c>
      <c r="D106" s="38">
        <v>3675.8</v>
      </c>
      <c r="E106" s="38">
        <v>3675.8</v>
      </c>
      <c r="F106" s="45">
        <f t="shared" si="1"/>
        <v>100</v>
      </c>
      <c r="G106" s="35"/>
    </row>
    <row r="107" spans="1:7" ht="51" customHeight="1">
      <c r="A107" s="69"/>
      <c r="B107" s="61" t="s">
        <v>31</v>
      </c>
      <c r="C107" s="35" t="s">
        <v>29</v>
      </c>
      <c r="D107" s="35">
        <v>665.6</v>
      </c>
      <c r="E107" s="35">
        <v>665.6</v>
      </c>
      <c r="F107" s="45">
        <f t="shared" si="1"/>
        <v>100</v>
      </c>
      <c r="G107" s="35"/>
    </row>
    <row r="108" spans="1:7" ht="148.5" customHeight="1">
      <c r="A108" s="42" t="s">
        <v>137</v>
      </c>
      <c r="B108" s="61" t="s">
        <v>31</v>
      </c>
      <c r="C108" s="35" t="s">
        <v>30</v>
      </c>
      <c r="D108" s="38">
        <v>98217.5</v>
      </c>
      <c r="E108" s="38">
        <v>98214.6</v>
      </c>
      <c r="F108" s="45">
        <f t="shared" si="1"/>
        <v>99.99704736935882</v>
      </c>
      <c r="G108" s="35"/>
    </row>
    <row r="109" spans="1:7" ht="87" customHeight="1">
      <c r="A109" s="42" t="s">
        <v>138</v>
      </c>
      <c r="B109" s="61" t="s">
        <v>31</v>
      </c>
      <c r="C109" s="35" t="s">
        <v>30</v>
      </c>
      <c r="D109" s="38">
        <v>3139.9</v>
      </c>
      <c r="E109" s="38">
        <v>3074.8</v>
      </c>
      <c r="F109" s="45">
        <f t="shared" si="1"/>
        <v>97.9266855632345</v>
      </c>
      <c r="G109" s="46" t="s">
        <v>174</v>
      </c>
    </row>
    <row r="110" spans="1:7" ht="87" customHeight="1">
      <c r="A110" s="42" t="s">
        <v>169</v>
      </c>
      <c r="B110" s="61" t="s">
        <v>31</v>
      </c>
      <c r="C110" s="35" t="s">
        <v>30</v>
      </c>
      <c r="D110" s="38">
        <v>10</v>
      </c>
      <c r="E110" s="38">
        <v>10</v>
      </c>
      <c r="F110" s="45">
        <f t="shared" si="1"/>
        <v>100</v>
      </c>
      <c r="G110" s="35"/>
    </row>
    <row r="111" spans="1:7" ht="87" customHeight="1">
      <c r="A111" s="51" t="s">
        <v>168</v>
      </c>
      <c r="B111" s="61" t="s">
        <v>31</v>
      </c>
      <c r="C111" s="35" t="s">
        <v>30</v>
      </c>
      <c r="D111" s="38">
        <v>62.4</v>
      </c>
      <c r="E111" s="38">
        <v>62.4</v>
      </c>
      <c r="F111" s="45">
        <f t="shared" si="1"/>
        <v>100</v>
      </c>
      <c r="G111" s="35"/>
    </row>
    <row r="112" spans="1:7" ht="98.25" customHeight="1">
      <c r="A112" s="42" t="s">
        <v>139</v>
      </c>
      <c r="B112" s="61" t="s">
        <v>31</v>
      </c>
      <c r="C112" s="35" t="s">
        <v>30</v>
      </c>
      <c r="D112" s="38">
        <v>8.5</v>
      </c>
      <c r="E112" s="38">
        <v>8.5</v>
      </c>
      <c r="F112" s="45">
        <f t="shared" si="1"/>
        <v>99.99999999999999</v>
      </c>
      <c r="G112" s="35"/>
    </row>
    <row r="113" spans="1:7" ht="15.75">
      <c r="A113" s="69" t="s">
        <v>36</v>
      </c>
      <c r="B113" s="70" t="s">
        <v>28</v>
      </c>
      <c r="C113" s="35" t="s">
        <v>25</v>
      </c>
      <c r="D113" s="38">
        <f>D114+D115</f>
        <v>1821.2</v>
      </c>
      <c r="E113" s="38">
        <f>E114+E115</f>
        <v>455.3</v>
      </c>
      <c r="F113" s="45">
        <f t="shared" si="1"/>
        <v>25</v>
      </c>
      <c r="G113" s="35"/>
    </row>
    <row r="114" spans="1:7" ht="25.5" customHeight="1">
      <c r="A114" s="69"/>
      <c r="B114" s="70"/>
      <c r="C114" s="35" t="s">
        <v>29</v>
      </c>
      <c r="D114" s="38">
        <f>D116</f>
        <v>455.3</v>
      </c>
      <c r="E114" s="38">
        <f>E116</f>
        <v>455.3</v>
      </c>
      <c r="F114" s="45">
        <f t="shared" si="1"/>
        <v>100</v>
      </c>
      <c r="G114" s="35"/>
    </row>
    <row r="115" spans="1:7" ht="60" customHeight="1">
      <c r="A115" s="69"/>
      <c r="B115" s="70"/>
      <c r="C115" s="35" t="s">
        <v>30</v>
      </c>
      <c r="D115" s="38">
        <f>D118</f>
        <v>1365.9</v>
      </c>
      <c r="E115" s="38">
        <f>E118</f>
        <v>0</v>
      </c>
      <c r="F115" s="45">
        <f t="shared" si="1"/>
        <v>0</v>
      </c>
      <c r="G115" s="46" t="s">
        <v>175</v>
      </c>
    </row>
    <row r="116" spans="1:7" ht="84" customHeight="1">
      <c r="A116" s="42" t="s">
        <v>166</v>
      </c>
      <c r="B116" s="61" t="s">
        <v>28</v>
      </c>
      <c r="C116" s="35" t="s">
        <v>38</v>
      </c>
      <c r="D116" s="38">
        <v>455.3</v>
      </c>
      <c r="E116" s="38">
        <v>455.3</v>
      </c>
      <c r="F116" s="45">
        <f t="shared" si="1"/>
        <v>100</v>
      </c>
      <c r="G116" s="35"/>
    </row>
    <row r="117" spans="1:7" ht="82.5" customHeight="1">
      <c r="A117" s="42" t="s">
        <v>162</v>
      </c>
      <c r="B117" s="61" t="s">
        <v>28</v>
      </c>
      <c r="C117" s="35" t="s">
        <v>160</v>
      </c>
      <c r="D117" s="38">
        <v>3187</v>
      </c>
      <c r="E117" s="38">
        <v>3187</v>
      </c>
      <c r="F117" s="45">
        <f t="shared" si="1"/>
        <v>100</v>
      </c>
      <c r="G117" s="35"/>
    </row>
    <row r="118" spans="1:7" ht="96" customHeight="1">
      <c r="A118" s="42" t="s">
        <v>39</v>
      </c>
      <c r="B118" s="61" t="s">
        <v>28</v>
      </c>
      <c r="C118" s="35" t="s">
        <v>30</v>
      </c>
      <c r="D118" s="35">
        <v>1365.9</v>
      </c>
      <c r="E118" s="35">
        <v>0</v>
      </c>
      <c r="F118" s="45">
        <f t="shared" si="1"/>
        <v>0</v>
      </c>
      <c r="G118" s="35"/>
    </row>
    <row r="119" spans="1:7" ht="48.75" customHeight="1">
      <c r="A119" s="51" t="s">
        <v>140</v>
      </c>
      <c r="B119" s="61" t="s">
        <v>31</v>
      </c>
      <c r="C119" s="35" t="s">
        <v>30</v>
      </c>
      <c r="D119" s="55">
        <f>D120+D121+D122+D123</f>
        <v>8459.9</v>
      </c>
      <c r="E119" s="55">
        <f>E120+E121+E122+E123</f>
        <v>8298.5</v>
      </c>
      <c r="F119" s="45">
        <f t="shared" si="1"/>
        <v>98.09217603044955</v>
      </c>
      <c r="G119" s="35"/>
    </row>
    <row r="120" spans="1:7" ht="67.5" customHeight="1">
      <c r="A120" s="42" t="s">
        <v>141</v>
      </c>
      <c r="B120" s="61" t="s">
        <v>31</v>
      </c>
      <c r="C120" s="35" t="s">
        <v>30</v>
      </c>
      <c r="D120" s="35">
        <v>2787.9</v>
      </c>
      <c r="E120" s="35">
        <v>2787.1</v>
      </c>
      <c r="F120" s="45">
        <f t="shared" si="1"/>
        <v>99.9713045661609</v>
      </c>
      <c r="G120" s="35"/>
    </row>
    <row r="121" spans="1:7" ht="60.75" customHeight="1">
      <c r="A121" s="42" t="s">
        <v>142</v>
      </c>
      <c r="B121" s="61" t="s">
        <v>31</v>
      </c>
      <c r="C121" s="35" t="s">
        <v>30</v>
      </c>
      <c r="D121" s="35">
        <v>2467.6</v>
      </c>
      <c r="E121" s="35">
        <v>2467.6</v>
      </c>
      <c r="F121" s="45">
        <f t="shared" si="1"/>
        <v>100</v>
      </c>
      <c r="G121" s="35"/>
    </row>
    <row r="122" spans="1:7" ht="123.75" customHeight="1">
      <c r="A122" s="42" t="s">
        <v>82</v>
      </c>
      <c r="B122" s="61" t="s">
        <v>31</v>
      </c>
      <c r="C122" s="35" t="s">
        <v>30</v>
      </c>
      <c r="D122" s="35">
        <v>265</v>
      </c>
      <c r="E122" s="35">
        <v>265</v>
      </c>
      <c r="F122" s="45">
        <f t="shared" si="1"/>
        <v>100</v>
      </c>
      <c r="G122" s="35"/>
    </row>
    <row r="123" spans="1:7" ht="74.25" customHeight="1">
      <c r="A123" s="51" t="s">
        <v>143</v>
      </c>
      <c r="B123" s="61" t="s">
        <v>31</v>
      </c>
      <c r="C123" s="35" t="s">
        <v>30</v>
      </c>
      <c r="D123" s="35">
        <v>2939.4</v>
      </c>
      <c r="E123" s="35">
        <v>2778.8</v>
      </c>
      <c r="F123" s="45">
        <f t="shared" si="1"/>
        <v>94.5362999251548</v>
      </c>
      <c r="G123" s="46" t="s">
        <v>181</v>
      </c>
    </row>
    <row r="124" spans="1:7" ht="31.5">
      <c r="A124" s="71" t="s">
        <v>40</v>
      </c>
      <c r="B124" s="61" t="s">
        <v>28</v>
      </c>
      <c r="C124" s="35" t="s">
        <v>29</v>
      </c>
      <c r="D124" s="56">
        <f>D129</f>
        <v>327.6</v>
      </c>
      <c r="E124" s="56">
        <f>E129</f>
        <v>327.6</v>
      </c>
      <c r="F124" s="45">
        <f t="shared" si="1"/>
        <v>100</v>
      </c>
      <c r="G124" s="35"/>
    </row>
    <row r="125" spans="1:7" ht="47.25">
      <c r="A125" s="71"/>
      <c r="B125" s="61" t="s">
        <v>31</v>
      </c>
      <c r="C125" s="35" t="s">
        <v>29</v>
      </c>
      <c r="D125" s="49">
        <f>D126</f>
        <v>14091.4</v>
      </c>
      <c r="E125" s="49">
        <f>E126</f>
        <v>14087.699999999999</v>
      </c>
      <c r="F125" s="45">
        <f t="shared" si="1"/>
        <v>99.9737428502491</v>
      </c>
      <c r="G125" s="35"/>
    </row>
    <row r="126" spans="1:7" ht="98.25" customHeight="1">
      <c r="A126" s="51" t="s">
        <v>144</v>
      </c>
      <c r="B126" s="61" t="s">
        <v>31</v>
      </c>
      <c r="C126" s="35"/>
      <c r="D126" s="35">
        <f>D127+D128</f>
        <v>14091.4</v>
      </c>
      <c r="E126" s="35">
        <f>E127+E128</f>
        <v>14087.699999999999</v>
      </c>
      <c r="F126" s="45">
        <f t="shared" si="1"/>
        <v>99.9737428502491</v>
      </c>
      <c r="G126" s="35"/>
    </row>
    <row r="127" spans="1:7" ht="102" customHeight="1">
      <c r="A127" s="42" t="s">
        <v>145</v>
      </c>
      <c r="B127" s="61" t="s">
        <v>31</v>
      </c>
      <c r="C127" s="35" t="s">
        <v>29</v>
      </c>
      <c r="D127" s="35">
        <v>13820.4</v>
      </c>
      <c r="E127" s="35">
        <v>13820.4</v>
      </c>
      <c r="F127" s="45">
        <f t="shared" si="1"/>
        <v>99.99999999999999</v>
      </c>
      <c r="G127" s="35"/>
    </row>
    <row r="128" spans="1:7" ht="167.25" customHeight="1">
      <c r="A128" s="51" t="s">
        <v>146</v>
      </c>
      <c r="B128" s="61" t="s">
        <v>31</v>
      </c>
      <c r="C128" s="35" t="s">
        <v>29</v>
      </c>
      <c r="D128" s="35">
        <v>271</v>
      </c>
      <c r="E128" s="35">
        <v>267.3</v>
      </c>
      <c r="F128" s="45">
        <f t="shared" si="1"/>
        <v>98.63468634686348</v>
      </c>
      <c r="G128" s="46" t="s">
        <v>182</v>
      </c>
    </row>
    <row r="129" spans="1:7" ht="54.75" customHeight="1">
      <c r="A129" s="42" t="s">
        <v>35</v>
      </c>
      <c r="B129" s="61" t="s">
        <v>28</v>
      </c>
      <c r="C129" s="35" t="s">
        <v>29</v>
      </c>
      <c r="D129" s="35">
        <v>327.6</v>
      </c>
      <c r="E129" s="35">
        <v>327.6</v>
      </c>
      <c r="F129" s="45">
        <f t="shared" si="1"/>
        <v>100</v>
      </c>
      <c r="G129" s="35"/>
    </row>
    <row r="130" spans="1:7" ht="15.75">
      <c r="A130" s="71" t="s">
        <v>41</v>
      </c>
      <c r="B130" s="70" t="s">
        <v>31</v>
      </c>
      <c r="C130" s="35" t="s">
        <v>25</v>
      </c>
      <c r="D130" s="49">
        <f>D131+D132</f>
        <v>3257.9</v>
      </c>
      <c r="E130" s="49">
        <f>E131+E132</f>
        <v>3207.8999999999996</v>
      </c>
      <c r="F130" s="45">
        <f t="shared" si="1"/>
        <v>98.46526903833757</v>
      </c>
      <c r="G130" s="35"/>
    </row>
    <row r="131" spans="1:7" ht="15.75">
      <c r="A131" s="71"/>
      <c r="B131" s="70"/>
      <c r="C131" s="35" t="s">
        <v>29</v>
      </c>
      <c r="D131" s="50">
        <f>D134</f>
        <v>844.4</v>
      </c>
      <c r="E131" s="50">
        <f>E134</f>
        <v>802.2</v>
      </c>
      <c r="F131" s="45">
        <f t="shared" si="1"/>
        <v>95.00236854571295</v>
      </c>
      <c r="G131" s="35"/>
    </row>
    <row r="132" spans="1:7" ht="15.75">
      <c r="A132" s="71"/>
      <c r="B132" s="70"/>
      <c r="C132" s="35" t="s">
        <v>30</v>
      </c>
      <c r="D132" s="50">
        <f>D135</f>
        <v>2413.5</v>
      </c>
      <c r="E132" s="50">
        <f>E135</f>
        <v>2405.7</v>
      </c>
      <c r="F132" s="45">
        <f t="shared" si="1"/>
        <v>99.67681789931633</v>
      </c>
      <c r="G132" s="35"/>
    </row>
    <row r="133" spans="1:7" ht="92.25" customHeight="1">
      <c r="A133" s="51" t="s">
        <v>147</v>
      </c>
      <c r="B133" s="61" t="s">
        <v>31</v>
      </c>
      <c r="C133" s="35" t="s">
        <v>29</v>
      </c>
      <c r="D133" s="35">
        <f>D134+D135</f>
        <v>3257.9</v>
      </c>
      <c r="E133" s="35">
        <f>E134+E135</f>
        <v>3207.8999999999996</v>
      </c>
      <c r="F133" s="45">
        <f t="shared" si="1"/>
        <v>98.46526903833757</v>
      </c>
      <c r="G133" s="35"/>
    </row>
    <row r="134" spans="1:7" ht="188.25" customHeight="1">
      <c r="A134" s="51" t="s">
        <v>148</v>
      </c>
      <c r="B134" s="61" t="s">
        <v>31</v>
      </c>
      <c r="C134" s="35" t="s">
        <v>29</v>
      </c>
      <c r="D134" s="35">
        <v>844.4</v>
      </c>
      <c r="E134" s="35">
        <v>802.2</v>
      </c>
      <c r="F134" s="45">
        <f t="shared" si="1"/>
        <v>95.00236854571295</v>
      </c>
      <c r="G134" s="46" t="s">
        <v>183</v>
      </c>
    </row>
    <row r="135" spans="1:7" ht="47.25" customHeight="1">
      <c r="A135" s="51" t="s">
        <v>149</v>
      </c>
      <c r="B135" s="61" t="s">
        <v>31</v>
      </c>
      <c r="C135" s="35" t="s">
        <v>30</v>
      </c>
      <c r="D135" s="35">
        <v>2413.5</v>
      </c>
      <c r="E135" s="35">
        <v>2405.7</v>
      </c>
      <c r="F135" s="45">
        <f t="shared" si="1"/>
        <v>99.67681789931633</v>
      </c>
      <c r="G135" s="35"/>
    </row>
    <row r="136" spans="1:7" ht="24.75" customHeight="1">
      <c r="A136" s="78" t="s">
        <v>42</v>
      </c>
      <c r="B136" s="47" t="s">
        <v>25</v>
      </c>
      <c r="C136" s="35"/>
      <c r="D136" s="47">
        <f>D137+D139</f>
        <v>18952.199999999997</v>
      </c>
      <c r="E136" s="47">
        <f>E137+E139</f>
        <v>16556.6</v>
      </c>
      <c r="F136" s="45">
        <f t="shared" si="1"/>
        <v>87.35977881195852</v>
      </c>
      <c r="G136" s="35"/>
    </row>
    <row r="137" spans="1:7" ht="16.5" customHeight="1">
      <c r="A137" s="79"/>
      <c r="B137" s="81" t="s">
        <v>28</v>
      </c>
      <c r="C137" s="47" t="s">
        <v>25</v>
      </c>
      <c r="D137" s="35">
        <f>D138</f>
        <v>2267.5</v>
      </c>
      <c r="E137" s="35">
        <f>E138</f>
        <v>0</v>
      </c>
      <c r="F137" s="45">
        <f t="shared" si="1"/>
        <v>0</v>
      </c>
      <c r="G137" s="35"/>
    </row>
    <row r="138" spans="1:7" ht="57.75" customHeight="1">
      <c r="A138" s="79"/>
      <c r="B138" s="82"/>
      <c r="C138" s="35" t="s">
        <v>157</v>
      </c>
      <c r="D138" s="35">
        <f>D143</f>
        <v>2267.5</v>
      </c>
      <c r="E138" s="35">
        <f>E143</f>
        <v>0</v>
      </c>
      <c r="F138" s="45">
        <f t="shared" si="1"/>
        <v>0</v>
      </c>
      <c r="G138" s="35"/>
    </row>
    <row r="139" spans="1:7" ht="15.75" customHeight="1">
      <c r="A139" s="79"/>
      <c r="B139" s="67" t="s">
        <v>31</v>
      </c>
      <c r="C139" s="35" t="s">
        <v>25</v>
      </c>
      <c r="D139" s="49">
        <f>D140+D141</f>
        <v>16684.699999999997</v>
      </c>
      <c r="E139" s="49">
        <f>E140+E141</f>
        <v>16556.6</v>
      </c>
      <c r="F139" s="45">
        <f t="shared" si="1"/>
        <v>99.23223072635409</v>
      </c>
      <c r="G139" s="35"/>
    </row>
    <row r="140" spans="1:7" ht="15.75">
      <c r="A140" s="79"/>
      <c r="B140" s="67"/>
      <c r="C140" s="35" t="s">
        <v>29</v>
      </c>
      <c r="D140" s="50">
        <f>D144+D149</f>
        <v>11679.3</v>
      </c>
      <c r="E140" s="50">
        <f>E144+E149</f>
        <v>11664.199999999999</v>
      </c>
      <c r="F140" s="45">
        <f aca="true" t="shared" si="3" ref="F140:F153">E140/D140%</f>
        <v>99.87071142962334</v>
      </c>
      <c r="G140" s="35"/>
    </row>
    <row r="141" spans="1:7" ht="15.75">
      <c r="A141" s="80"/>
      <c r="B141" s="67"/>
      <c r="C141" s="35" t="s">
        <v>30</v>
      </c>
      <c r="D141" s="50">
        <f>D150</f>
        <v>5005.4</v>
      </c>
      <c r="E141" s="50">
        <f>E150</f>
        <v>4892.4</v>
      </c>
      <c r="F141" s="45">
        <f t="shared" si="3"/>
        <v>97.74243816677988</v>
      </c>
      <c r="G141" s="35"/>
    </row>
    <row r="142" spans="1:7" ht="15.75" customHeight="1">
      <c r="A142" s="83" t="s">
        <v>150</v>
      </c>
      <c r="B142" s="39"/>
      <c r="C142" s="52" t="s">
        <v>25</v>
      </c>
      <c r="D142" s="52">
        <f>+D143+D144</f>
        <v>13876</v>
      </c>
      <c r="E142" s="52">
        <f>+E143+E144</f>
        <v>11593.4</v>
      </c>
      <c r="F142" s="45">
        <f t="shared" si="3"/>
        <v>83.55001441337562</v>
      </c>
      <c r="G142" s="35"/>
    </row>
    <row r="143" spans="1:7" ht="31.5" customHeight="1">
      <c r="A143" s="84"/>
      <c r="B143" s="46" t="s">
        <v>28</v>
      </c>
      <c r="C143" s="35" t="s">
        <v>43</v>
      </c>
      <c r="D143" s="35">
        <f>D146</f>
        <v>2267.5</v>
      </c>
      <c r="E143" s="35">
        <f>E146</f>
        <v>0</v>
      </c>
      <c r="F143" s="45">
        <f t="shared" si="3"/>
        <v>0</v>
      </c>
      <c r="G143" s="35"/>
    </row>
    <row r="144" spans="1:7" ht="47.25">
      <c r="A144" s="85"/>
      <c r="B144" s="46" t="s">
        <v>31</v>
      </c>
      <c r="C144" s="35" t="s">
        <v>43</v>
      </c>
      <c r="D144" s="35">
        <f>D145+D147</f>
        <v>11608.5</v>
      </c>
      <c r="E144" s="35">
        <f>E145+E147</f>
        <v>11593.4</v>
      </c>
      <c r="F144" s="45">
        <f t="shared" si="3"/>
        <v>99.86992290132231</v>
      </c>
      <c r="G144" s="35"/>
    </row>
    <row r="145" spans="1:7" ht="83.25" customHeight="1">
      <c r="A145" s="60" t="s">
        <v>151</v>
      </c>
      <c r="B145" s="46" t="s">
        <v>31</v>
      </c>
      <c r="C145" s="35" t="s">
        <v>29</v>
      </c>
      <c r="D145" s="35">
        <v>3385.7</v>
      </c>
      <c r="E145" s="35">
        <v>3385.5</v>
      </c>
      <c r="F145" s="45">
        <f t="shared" si="3"/>
        <v>99.99409280207934</v>
      </c>
      <c r="G145" s="35"/>
    </row>
    <row r="146" spans="1:7" ht="51.75" customHeight="1">
      <c r="A146" s="76" t="s">
        <v>152</v>
      </c>
      <c r="B146" s="46" t="s">
        <v>28</v>
      </c>
      <c r="C146" s="35" t="s">
        <v>29</v>
      </c>
      <c r="D146" s="35">
        <v>2267.5</v>
      </c>
      <c r="E146" s="35">
        <v>0</v>
      </c>
      <c r="F146" s="45">
        <f t="shared" si="3"/>
        <v>0</v>
      </c>
      <c r="G146" s="61" t="s">
        <v>175</v>
      </c>
    </row>
    <row r="147" spans="1:7" ht="63" customHeight="1">
      <c r="A147" s="77"/>
      <c r="B147" s="46" t="s">
        <v>31</v>
      </c>
      <c r="C147" s="35" t="s">
        <v>29</v>
      </c>
      <c r="D147" s="35">
        <v>8222.8</v>
      </c>
      <c r="E147" s="35">
        <v>8207.9</v>
      </c>
      <c r="F147" s="45">
        <f t="shared" si="3"/>
        <v>99.81879651700152</v>
      </c>
      <c r="G147" s="35"/>
    </row>
    <row r="148" spans="1:7" ht="15.75">
      <c r="A148" s="66" t="s">
        <v>153</v>
      </c>
      <c r="B148" s="67" t="s">
        <v>31</v>
      </c>
      <c r="C148" s="35" t="s">
        <v>25</v>
      </c>
      <c r="D148" s="47">
        <f>D149+D150</f>
        <v>5076.2</v>
      </c>
      <c r="E148" s="47">
        <f>E149+E150</f>
        <v>4963.2</v>
      </c>
      <c r="F148" s="45">
        <f t="shared" si="3"/>
        <v>97.77392537725069</v>
      </c>
      <c r="G148" s="35"/>
    </row>
    <row r="149" spans="1:7" ht="15.75">
      <c r="A149" s="66"/>
      <c r="B149" s="67"/>
      <c r="C149" s="35" t="s">
        <v>44</v>
      </c>
      <c r="D149" s="35">
        <f>D151</f>
        <v>70.8</v>
      </c>
      <c r="E149" s="35">
        <f>E151</f>
        <v>70.8</v>
      </c>
      <c r="F149" s="45">
        <f t="shared" si="3"/>
        <v>100</v>
      </c>
      <c r="G149" s="35"/>
    </row>
    <row r="150" spans="1:7" ht="15.75">
      <c r="A150" s="66"/>
      <c r="B150" s="67"/>
      <c r="C150" s="35" t="s">
        <v>30</v>
      </c>
      <c r="D150" s="35">
        <f>D152+D153</f>
        <v>5005.4</v>
      </c>
      <c r="E150" s="35">
        <f>E152+E153</f>
        <v>4892.4</v>
      </c>
      <c r="F150" s="45">
        <f t="shared" si="3"/>
        <v>97.74243816677988</v>
      </c>
      <c r="G150" s="35"/>
    </row>
    <row r="151" spans="1:7" ht="78.75" customHeight="1">
      <c r="A151" s="51" t="s">
        <v>154</v>
      </c>
      <c r="B151" s="46" t="s">
        <v>31</v>
      </c>
      <c r="C151" s="35" t="s">
        <v>29</v>
      </c>
      <c r="D151" s="35">
        <v>70.8</v>
      </c>
      <c r="E151" s="35">
        <v>70.8</v>
      </c>
      <c r="F151" s="45">
        <f t="shared" si="3"/>
        <v>100</v>
      </c>
      <c r="G151" s="35"/>
    </row>
    <row r="152" spans="1:7" ht="88.5" customHeight="1">
      <c r="A152" s="42" t="s">
        <v>155</v>
      </c>
      <c r="B152" s="46" t="s">
        <v>31</v>
      </c>
      <c r="C152" s="35" t="s">
        <v>30</v>
      </c>
      <c r="D152" s="35">
        <v>106.2</v>
      </c>
      <c r="E152" s="35">
        <v>106.2</v>
      </c>
      <c r="F152" s="45">
        <f t="shared" si="3"/>
        <v>100</v>
      </c>
      <c r="G152" s="35"/>
    </row>
    <row r="153" spans="1:7" ht="174" customHeight="1">
      <c r="A153" s="42" t="s">
        <v>156</v>
      </c>
      <c r="B153" s="46" t="s">
        <v>31</v>
      </c>
      <c r="C153" s="35" t="s">
        <v>30</v>
      </c>
      <c r="D153" s="35">
        <v>4899.2</v>
      </c>
      <c r="E153" s="35">
        <v>4786.2</v>
      </c>
      <c r="F153" s="45">
        <f t="shared" si="3"/>
        <v>97.6935009797518</v>
      </c>
      <c r="G153" s="35" t="s">
        <v>176</v>
      </c>
    </row>
    <row r="154" spans="1:7" ht="8.25" customHeight="1">
      <c r="A154" s="32"/>
      <c r="B154" s="57"/>
      <c r="C154" s="32"/>
      <c r="D154" s="32"/>
      <c r="E154" s="32"/>
      <c r="F154" s="32"/>
      <c r="G154" s="32"/>
    </row>
    <row r="155" spans="1:7" ht="15.75" customHeight="1">
      <c r="A155" s="58" t="s">
        <v>77</v>
      </c>
      <c r="B155" s="58"/>
      <c r="C155" s="58"/>
      <c r="D155" s="58"/>
      <c r="E155" s="58"/>
      <c r="F155" s="58"/>
      <c r="G155" s="32"/>
    </row>
    <row r="156" spans="1:7" ht="65.25" customHeight="1">
      <c r="A156" s="96" t="s">
        <v>185</v>
      </c>
      <c r="B156" s="96"/>
      <c r="C156" s="96"/>
      <c r="D156" s="96"/>
      <c r="E156" s="96"/>
      <c r="F156" s="96"/>
      <c r="G156" s="96"/>
    </row>
    <row r="157" spans="1:7" ht="14.25" customHeight="1">
      <c r="A157" s="68" t="s">
        <v>74</v>
      </c>
      <c r="B157" s="68"/>
      <c r="C157" s="68"/>
      <c r="D157" s="68"/>
      <c r="E157" s="68"/>
      <c r="F157" s="68"/>
      <c r="G157" s="68"/>
    </row>
    <row r="158" spans="1:7" ht="21.75" customHeight="1">
      <c r="A158" s="68"/>
      <c r="B158" s="68"/>
      <c r="C158" s="68"/>
      <c r="D158" s="68"/>
      <c r="E158" s="68"/>
      <c r="F158" s="68"/>
      <c r="G158" s="68"/>
    </row>
    <row r="159" spans="1:7" ht="18.75">
      <c r="A159" s="1"/>
      <c r="B159" s="1"/>
      <c r="C159" s="1"/>
      <c r="D159" s="1"/>
      <c r="E159" s="1"/>
      <c r="F159" s="1"/>
      <c r="G159" s="10"/>
    </row>
    <row r="160" spans="1:7" ht="18">
      <c r="A160" s="10"/>
      <c r="B160" s="10"/>
      <c r="C160" s="10"/>
      <c r="D160" s="10"/>
      <c r="E160" s="10"/>
      <c r="F160" s="10"/>
      <c r="G160" s="10"/>
    </row>
    <row r="161" spans="1:7" ht="18">
      <c r="A161" s="10"/>
      <c r="B161" s="10"/>
      <c r="C161" s="10"/>
      <c r="D161" s="10"/>
      <c r="E161" s="10"/>
      <c r="F161" s="10"/>
      <c r="G161" s="10"/>
    </row>
    <row r="162" spans="1:7" ht="18">
      <c r="A162" s="10"/>
      <c r="B162" s="10"/>
      <c r="C162" s="10"/>
      <c r="D162" s="10"/>
      <c r="E162" s="10"/>
      <c r="F162" s="10"/>
      <c r="G162" s="10"/>
    </row>
    <row r="163" spans="1:7" ht="18">
      <c r="A163" s="10"/>
      <c r="B163" s="10"/>
      <c r="C163" s="10"/>
      <c r="D163" s="10"/>
      <c r="E163" s="10"/>
      <c r="F163" s="10"/>
      <c r="G163" s="10"/>
    </row>
    <row r="164" spans="1:7" ht="18">
      <c r="A164" s="10"/>
      <c r="B164" s="10"/>
      <c r="C164" s="10"/>
      <c r="D164" s="10"/>
      <c r="E164" s="10"/>
      <c r="F164" s="10"/>
      <c r="G164" s="10"/>
    </row>
    <row r="165" spans="1:7" ht="18">
      <c r="A165" s="10"/>
      <c r="B165" s="10"/>
      <c r="C165" s="10"/>
      <c r="D165" s="10"/>
      <c r="E165" s="10"/>
      <c r="F165" s="10"/>
      <c r="G165" s="10"/>
    </row>
  </sheetData>
  <sheetProtection/>
  <mergeCells count="59">
    <mergeCell ref="A3:F3"/>
    <mergeCell ref="B8:F8"/>
    <mergeCell ref="B9:F9"/>
    <mergeCell ref="B10:F10"/>
    <mergeCell ref="A156:G156"/>
    <mergeCell ref="B70:B73"/>
    <mergeCell ref="A97:A103"/>
    <mergeCell ref="B97:B100"/>
    <mergeCell ref="B90:B93"/>
    <mergeCell ref="B56:B59"/>
    <mergeCell ref="G57:G59"/>
    <mergeCell ref="B63:B66"/>
    <mergeCell ref="A63:A69"/>
    <mergeCell ref="B67:B69"/>
    <mergeCell ref="A70:A76"/>
    <mergeCell ref="A4:F4"/>
    <mergeCell ref="B5:E5"/>
    <mergeCell ref="A6:F6"/>
    <mergeCell ref="A8:A9"/>
    <mergeCell ref="A11:F11"/>
    <mergeCell ref="A12:F12"/>
    <mergeCell ref="A13:F13"/>
    <mergeCell ref="A22:B22"/>
    <mergeCell ref="A24:A25"/>
    <mergeCell ref="B24:B25"/>
    <mergeCell ref="C24:C25"/>
    <mergeCell ref="D24:D25"/>
    <mergeCell ref="E24:E25"/>
    <mergeCell ref="A27:B27"/>
    <mergeCell ref="A34:B34"/>
    <mergeCell ref="A40:B40"/>
    <mergeCell ref="A44:B44"/>
    <mergeCell ref="A47:B47"/>
    <mergeCell ref="A49:D49"/>
    <mergeCell ref="A50:D50"/>
    <mergeCell ref="A52:A53"/>
    <mergeCell ref="B52:B53"/>
    <mergeCell ref="C52:F52"/>
    <mergeCell ref="A55:A62"/>
    <mergeCell ref="A146:A147"/>
    <mergeCell ref="A136:A141"/>
    <mergeCell ref="B137:B138"/>
    <mergeCell ref="A142:A144"/>
    <mergeCell ref="B60:B62"/>
    <mergeCell ref="B74:B76"/>
    <mergeCell ref="B139:B141"/>
    <mergeCell ref="A90:A96"/>
    <mergeCell ref="B94:B96"/>
    <mergeCell ref="B101:B103"/>
    <mergeCell ref="A105:A107"/>
    <mergeCell ref="A148:A150"/>
    <mergeCell ref="B148:B150"/>
    <mergeCell ref="A157:G157"/>
    <mergeCell ref="A158:G158"/>
    <mergeCell ref="A113:A115"/>
    <mergeCell ref="B113:B115"/>
    <mergeCell ref="A124:A125"/>
    <mergeCell ref="A130:A132"/>
    <mergeCell ref="B130:B132"/>
  </mergeCells>
  <printOptions/>
  <pageMargins left="0.35433070866141736" right="0" top="0.1968503937007874" bottom="0.1968503937007874" header="0.5118110236220472" footer="0.5118110236220472"/>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3:G143"/>
  <sheetViews>
    <sheetView view="pageBreakPreview" zoomScale="71" zoomScaleNormal="73" zoomScaleSheetLayoutView="71" workbookViewId="0" topLeftCell="A25">
      <selection activeCell="D45" sqref="D45"/>
    </sheetView>
  </sheetViews>
  <sheetFormatPr defaultColWidth="9.140625" defaultRowHeight="12.75"/>
  <cols>
    <col min="1" max="1" width="37.00390625" style="0" customWidth="1"/>
    <col min="2" max="2" width="37.28125" style="0" customWidth="1"/>
    <col min="3" max="3" width="20.00390625" style="0" customWidth="1"/>
    <col min="4" max="4" width="16.8515625" style="0" customWidth="1"/>
    <col min="5" max="5" width="16.140625" style="0" customWidth="1"/>
    <col min="6" max="6" width="30.7109375" style="0" customWidth="1"/>
    <col min="7" max="7" width="25.7109375" style="0" customWidth="1"/>
  </cols>
  <sheetData>
    <row r="3" spans="1:7" ht="18.75">
      <c r="A3" s="93" t="s">
        <v>78</v>
      </c>
      <c r="B3" s="93"/>
      <c r="C3" s="93"/>
      <c r="D3" s="93"/>
      <c r="E3" s="93"/>
      <c r="F3" s="93"/>
      <c r="G3" s="10"/>
    </row>
    <row r="4" spans="1:7" ht="18.75">
      <c r="A4" s="2"/>
      <c r="B4" s="93" t="s">
        <v>79</v>
      </c>
      <c r="C4" s="93"/>
      <c r="D4" s="93"/>
      <c r="E4" s="93"/>
      <c r="F4" s="2"/>
      <c r="G4" s="10"/>
    </row>
    <row r="5" spans="1:7" ht="23.25" customHeight="1">
      <c r="A5" s="93" t="s">
        <v>68</v>
      </c>
      <c r="B5" s="93"/>
      <c r="C5" s="93"/>
      <c r="D5" s="93"/>
      <c r="E5" s="93"/>
      <c r="F5" s="93"/>
      <c r="G5" s="10"/>
    </row>
    <row r="6" spans="1:7" ht="18.75">
      <c r="A6" s="2"/>
      <c r="B6" s="4"/>
      <c r="C6" s="4"/>
      <c r="D6" s="4"/>
      <c r="E6" s="4"/>
      <c r="F6" s="4"/>
      <c r="G6" s="10"/>
    </row>
    <row r="7" spans="1:7" ht="57" customHeight="1">
      <c r="A7" s="94" t="s">
        <v>0</v>
      </c>
      <c r="B7" s="5" t="s">
        <v>26</v>
      </c>
      <c r="C7" s="3"/>
      <c r="D7" s="3"/>
      <c r="E7" s="4"/>
      <c r="F7" s="4"/>
      <c r="G7" s="10"/>
    </row>
    <row r="8" spans="1:7" ht="48.75" customHeight="1">
      <c r="A8" s="94"/>
      <c r="B8" s="5" t="s">
        <v>28</v>
      </c>
      <c r="C8" s="3"/>
      <c r="D8" s="3"/>
      <c r="E8" s="4"/>
      <c r="F8" s="4"/>
      <c r="G8" s="10"/>
    </row>
    <row r="9" spans="1:7" ht="35.25" customHeight="1">
      <c r="A9" s="11" t="s">
        <v>80</v>
      </c>
      <c r="B9" s="11" t="s">
        <v>81</v>
      </c>
      <c r="C9" s="3"/>
      <c r="D9" s="3"/>
      <c r="E9" s="4"/>
      <c r="F9" s="4"/>
      <c r="G9" s="10"/>
    </row>
    <row r="10" spans="1:7" ht="30" customHeight="1">
      <c r="A10" s="95" t="s">
        <v>1</v>
      </c>
      <c r="B10" s="95"/>
      <c r="C10" s="95"/>
      <c r="D10" s="95"/>
      <c r="E10" s="95"/>
      <c r="F10" s="95"/>
      <c r="G10" s="10"/>
    </row>
    <row r="11" spans="1:7" ht="286.5" customHeight="1">
      <c r="A11" s="95" t="s">
        <v>85</v>
      </c>
      <c r="B11" s="95"/>
      <c r="C11" s="95"/>
      <c r="D11" s="95"/>
      <c r="E11" s="95"/>
      <c r="F11" s="95"/>
      <c r="G11" s="10" t="s">
        <v>63</v>
      </c>
    </row>
    <row r="12" spans="1:7" ht="25.5" customHeight="1">
      <c r="A12" s="109" t="s">
        <v>2</v>
      </c>
      <c r="B12" s="109"/>
      <c r="C12" s="109"/>
      <c r="D12" s="109"/>
      <c r="E12" s="109"/>
      <c r="F12" s="109"/>
      <c r="G12" s="10"/>
    </row>
    <row r="13" spans="1:7" ht="13.5" customHeight="1">
      <c r="A13" s="3"/>
      <c r="B13" s="4"/>
      <c r="C13" s="4"/>
      <c r="D13" s="4"/>
      <c r="E13" s="4"/>
      <c r="F13" s="4"/>
      <c r="G13" s="10"/>
    </row>
    <row r="14" spans="1:7" ht="59.25" customHeight="1">
      <c r="A14" s="5" t="s">
        <v>76</v>
      </c>
      <c r="B14" s="5" t="s">
        <v>4</v>
      </c>
      <c r="C14" s="5" t="s">
        <v>5</v>
      </c>
      <c r="D14" s="5" t="s">
        <v>6</v>
      </c>
      <c r="E14" s="5" t="s">
        <v>7</v>
      </c>
      <c r="F14" s="5" t="s">
        <v>8</v>
      </c>
      <c r="G14" s="10"/>
    </row>
    <row r="15" spans="1:7" ht="18.75">
      <c r="A15" s="5">
        <v>1</v>
      </c>
      <c r="B15" s="5">
        <v>2</v>
      </c>
      <c r="C15" s="5">
        <v>3</v>
      </c>
      <c r="D15" s="5">
        <v>4</v>
      </c>
      <c r="E15" s="5">
        <v>5</v>
      </c>
      <c r="F15" s="5">
        <v>6</v>
      </c>
      <c r="G15" s="10"/>
    </row>
    <row r="16" spans="1:7" ht="68.25" customHeight="1">
      <c r="A16" s="5">
        <v>1</v>
      </c>
      <c r="B16" s="5" t="s">
        <v>64</v>
      </c>
      <c r="C16" s="5">
        <v>80</v>
      </c>
      <c r="D16" s="5">
        <v>80</v>
      </c>
      <c r="E16" s="5"/>
      <c r="F16" s="5"/>
      <c r="G16" s="10"/>
    </row>
    <row r="17" spans="1:7" ht="178.5" customHeight="1">
      <c r="A17" s="5">
        <v>2</v>
      </c>
      <c r="B17" s="5" t="s">
        <v>65</v>
      </c>
      <c r="C17" s="5">
        <v>100</v>
      </c>
      <c r="D17" s="5">
        <v>100</v>
      </c>
      <c r="E17" s="5"/>
      <c r="F17" s="5"/>
      <c r="G17" s="10"/>
    </row>
    <row r="18" spans="1:7" ht="80.25" customHeight="1">
      <c r="A18" s="5">
        <v>3</v>
      </c>
      <c r="B18" s="5" t="s">
        <v>45</v>
      </c>
      <c r="C18" s="5">
        <v>71</v>
      </c>
      <c r="D18" s="5">
        <v>71</v>
      </c>
      <c r="E18" s="5"/>
      <c r="F18" s="5"/>
      <c r="G18" s="10"/>
    </row>
    <row r="19" spans="1:7" ht="120.75" customHeight="1">
      <c r="A19" s="5">
        <v>4</v>
      </c>
      <c r="B19" s="5" t="s">
        <v>46</v>
      </c>
      <c r="C19" s="5">
        <v>100</v>
      </c>
      <c r="D19" s="5">
        <v>100</v>
      </c>
      <c r="E19" s="5"/>
      <c r="F19" s="5"/>
      <c r="G19" s="10"/>
    </row>
    <row r="20" spans="1:7" ht="106.5" customHeight="1">
      <c r="A20" s="5">
        <v>5</v>
      </c>
      <c r="B20" s="5" t="s">
        <v>47</v>
      </c>
      <c r="C20" s="5">
        <v>-2.6</v>
      </c>
      <c r="D20" s="5">
        <v>0</v>
      </c>
      <c r="E20" s="5"/>
      <c r="F20" s="5"/>
      <c r="G20" s="10"/>
    </row>
    <row r="21" spans="1:7" ht="39" customHeight="1">
      <c r="A21" s="111" t="s">
        <v>9</v>
      </c>
      <c r="B21" s="111"/>
      <c r="C21" s="6"/>
      <c r="D21" s="6"/>
      <c r="E21" s="6"/>
      <c r="F21" s="6"/>
      <c r="G21" s="10"/>
    </row>
    <row r="22" spans="1:7" ht="18.75">
      <c r="A22" s="7"/>
      <c r="B22" s="6"/>
      <c r="C22" s="6"/>
      <c r="D22" s="6"/>
      <c r="E22" s="6"/>
      <c r="F22" s="6"/>
      <c r="G22" s="10"/>
    </row>
    <row r="23" spans="1:7" ht="18.75">
      <c r="A23" s="101" t="s">
        <v>3</v>
      </c>
      <c r="B23" s="101" t="s">
        <v>10</v>
      </c>
      <c r="C23" s="101" t="s">
        <v>11</v>
      </c>
      <c r="D23" s="101" t="s">
        <v>12</v>
      </c>
      <c r="E23" s="101" t="s">
        <v>13</v>
      </c>
      <c r="F23" s="8" t="s">
        <v>14</v>
      </c>
      <c r="G23" s="10"/>
    </row>
    <row r="24" spans="1:7" ht="45" customHeight="1">
      <c r="A24" s="101"/>
      <c r="B24" s="101"/>
      <c r="C24" s="101"/>
      <c r="D24" s="101"/>
      <c r="E24" s="101"/>
      <c r="F24" s="8" t="s">
        <v>15</v>
      </c>
      <c r="G24" s="10"/>
    </row>
    <row r="25" spans="1:7" ht="18.75">
      <c r="A25" s="8">
        <v>1</v>
      </c>
      <c r="B25" s="8">
        <v>2</v>
      </c>
      <c r="C25" s="8">
        <v>3</v>
      </c>
      <c r="D25" s="8">
        <v>4</v>
      </c>
      <c r="E25" s="8">
        <v>5</v>
      </c>
      <c r="F25" s="8">
        <v>6</v>
      </c>
      <c r="G25" s="10"/>
    </row>
    <row r="26" spans="1:7" ht="39" customHeight="1">
      <c r="A26" s="105" t="s">
        <v>69</v>
      </c>
      <c r="B26" s="106"/>
      <c r="C26" s="8"/>
      <c r="D26" s="8"/>
      <c r="E26" s="8"/>
      <c r="F26" s="8"/>
      <c r="G26" s="10"/>
    </row>
    <row r="27" spans="1:7" ht="60.75" customHeight="1">
      <c r="A27" s="8">
        <v>1</v>
      </c>
      <c r="B27" s="9" t="s">
        <v>66</v>
      </c>
      <c r="C27" s="8">
        <v>80</v>
      </c>
      <c r="D27" s="8">
        <v>80</v>
      </c>
      <c r="E27" s="8"/>
      <c r="F27" s="8"/>
      <c r="G27" s="10"/>
    </row>
    <row r="28" spans="1:7" ht="159.75" customHeight="1">
      <c r="A28" s="8">
        <v>2</v>
      </c>
      <c r="B28" s="9" t="s">
        <v>49</v>
      </c>
      <c r="C28" s="8">
        <v>100</v>
      </c>
      <c r="D28" s="8">
        <v>100</v>
      </c>
      <c r="E28" s="8"/>
      <c r="F28" s="8"/>
      <c r="G28" s="10"/>
    </row>
    <row r="29" spans="1:7" ht="172.5" customHeight="1">
      <c r="A29" s="8">
        <v>3</v>
      </c>
      <c r="B29" s="9" t="s">
        <v>54</v>
      </c>
      <c r="C29" s="8">
        <v>100</v>
      </c>
      <c r="D29" s="8">
        <v>100</v>
      </c>
      <c r="E29" s="8"/>
      <c r="F29" s="8"/>
      <c r="G29" s="10"/>
    </row>
    <row r="30" spans="1:7" ht="95.25" customHeight="1">
      <c r="A30" s="8">
        <v>4</v>
      </c>
      <c r="B30" s="9" t="s">
        <v>50</v>
      </c>
      <c r="C30" s="8">
        <v>63.6</v>
      </c>
      <c r="D30" s="8">
        <v>22.73</v>
      </c>
      <c r="E30" s="8"/>
      <c r="F30" s="8" t="s">
        <v>120</v>
      </c>
      <c r="G30" s="10"/>
    </row>
    <row r="31" spans="1:7" ht="96.75" customHeight="1">
      <c r="A31" s="8">
        <v>5</v>
      </c>
      <c r="B31" s="9" t="s">
        <v>51</v>
      </c>
      <c r="C31" s="8">
        <v>0</v>
      </c>
      <c r="D31" s="8">
        <v>0</v>
      </c>
      <c r="E31" s="8"/>
      <c r="F31" s="8"/>
      <c r="G31" s="10"/>
    </row>
    <row r="32" spans="1:7" ht="77.25" customHeight="1">
      <c r="A32" s="8">
        <v>6</v>
      </c>
      <c r="B32" s="9" t="s">
        <v>52</v>
      </c>
      <c r="C32" s="8">
        <v>100</v>
      </c>
      <c r="D32" s="8">
        <v>100</v>
      </c>
      <c r="E32" s="8"/>
      <c r="F32" s="8"/>
      <c r="G32" s="10"/>
    </row>
    <row r="33" spans="1:7" ht="44.25" customHeight="1">
      <c r="A33" s="105" t="s">
        <v>70</v>
      </c>
      <c r="B33" s="106"/>
      <c r="C33" s="8"/>
      <c r="D33" s="8"/>
      <c r="E33" s="8"/>
      <c r="F33" s="8"/>
      <c r="G33" s="10"/>
    </row>
    <row r="34" spans="1:7" ht="73.5" customHeight="1">
      <c r="A34" s="8">
        <v>7</v>
      </c>
      <c r="B34" s="9" t="s">
        <v>48</v>
      </c>
      <c r="C34" s="8">
        <v>80</v>
      </c>
      <c r="D34" s="8">
        <v>80</v>
      </c>
      <c r="E34" s="8"/>
      <c r="F34" s="8"/>
      <c r="G34" s="10"/>
    </row>
    <row r="35" spans="1:7" ht="134.25" customHeight="1">
      <c r="A35" s="8">
        <v>8</v>
      </c>
      <c r="B35" s="9" t="s">
        <v>53</v>
      </c>
      <c r="C35" s="8">
        <v>100</v>
      </c>
      <c r="D35" s="8">
        <v>100</v>
      </c>
      <c r="E35" s="8"/>
      <c r="F35" s="8"/>
      <c r="G35" s="10"/>
    </row>
    <row r="36" spans="1:7" ht="143.25" customHeight="1">
      <c r="A36" s="8">
        <v>9</v>
      </c>
      <c r="B36" s="9" t="s">
        <v>56</v>
      </c>
      <c r="C36" s="8">
        <v>-2.6</v>
      </c>
      <c r="D36" s="8">
        <v>0</v>
      </c>
      <c r="E36" s="8"/>
      <c r="F36" s="8" t="s">
        <v>124</v>
      </c>
      <c r="G36" s="10"/>
    </row>
    <row r="37" spans="1:7" ht="114.75" customHeight="1">
      <c r="A37" s="8">
        <v>10</v>
      </c>
      <c r="B37" s="9" t="s">
        <v>55</v>
      </c>
      <c r="C37" s="8">
        <v>11</v>
      </c>
      <c r="D37" s="8">
        <v>11.27</v>
      </c>
      <c r="E37" s="8"/>
      <c r="F37" s="8"/>
      <c r="G37" s="10"/>
    </row>
    <row r="38" spans="1:7" ht="114" customHeight="1">
      <c r="A38" s="8">
        <v>11</v>
      </c>
      <c r="B38" s="9" t="s">
        <v>58</v>
      </c>
      <c r="C38" s="8">
        <v>65.2</v>
      </c>
      <c r="D38" s="8">
        <v>58.3</v>
      </c>
      <c r="E38" s="8"/>
      <c r="F38" s="8" t="s">
        <v>67</v>
      </c>
      <c r="G38" s="10"/>
    </row>
    <row r="39" spans="1:7" ht="42" customHeight="1">
      <c r="A39" s="105" t="s">
        <v>71</v>
      </c>
      <c r="B39" s="106"/>
      <c r="C39" s="8"/>
      <c r="D39" s="8"/>
      <c r="E39" s="8"/>
      <c r="F39" s="8"/>
      <c r="G39" s="10"/>
    </row>
    <row r="40" spans="1:7" ht="58.5" customHeight="1">
      <c r="A40" s="8">
        <v>12</v>
      </c>
      <c r="B40" s="9" t="s">
        <v>57</v>
      </c>
      <c r="C40" s="8">
        <v>71</v>
      </c>
      <c r="D40" s="8">
        <v>71</v>
      </c>
      <c r="E40" s="8"/>
      <c r="F40" s="8"/>
      <c r="G40" s="10"/>
    </row>
    <row r="41" spans="1:7" ht="153.75" customHeight="1">
      <c r="A41" s="8">
        <v>13</v>
      </c>
      <c r="B41" s="9" t="s">
        <v>59</v>
      </c>
      <c r="C41" s="8">
        <v>90</v>
      </c>
      <c r="D41" s="8">
        <v>90</v>
      </c>
      <c r="E41" s="8"/>
      <c r="F41" s="8"/>
      <c r="G41" s="10"/>
    </row>
    <row r="42" spans="1:7" ht="119.25" customHeight="1">
      <c r="A42" s="8">
        <v>14</v>
      </c>
      <c r="B42" s="9" t="s">
        <v>60</v>
      </c>
      <c r="C42" s="12">
        <v>24</v>
      </c>
      <c r="D42" s="8">
        <v>17.4</v>
      </c>
      <c r="E42" s="8"/>
      <c r="F42" s="8" t="s">
        <v>121</v>
      </c>
      <c r="G42" s="10"/>
    </row>
    <row r="43" spans="1:7" ht="42" customHeight="1">
      <c r="A43" s="105" t="s">
        <v>72</v>
      </c>
      <c r="B43" s="106"/>
      <c r="C43" s="12"/>
      <c r="D43" s="8"/>
      <c r="E43" s="8"/>
      <c r="F43" s="8"/>
      <c r="G43" s="10"/>
    </row>
    <row r="44" spans="1:7" ht="90.75" customHeight="1">
      <c r="A44" s="8">
        <v>15</v>
      </c>
      <c r="B44" s="9" t="s">
        <v>119</v>
      </c>
      <c r="C44" s="8">
        <v>60</v>
      </c>
      <c r="D44" s="13">
        <v>0.395</v>
      </c>
      <c r="E44" s="8"/>
      <c r="F44" s="8" t="s">
        <v>123</v>
      </c>
      <c r="G44" s="10"/>
    </row>
    <row r="45" spans="1:7" ht="180.75" customHeight="1">
      <c r="A45" s="8">
        <v>16</v>
      </c>
      <c r="B45" s="9" t="s">
        <v>61</v>
      </c>
      <c r="C45" s="8">
        <v>175</v>
      </c>
      <c r="D45" s="8">
        <v>14</v>
      </c>
      <c r="E45" s="8"/>
      <c r="F45" s="14" t="s">
        <v>122</v>
      </c>
      <c r="G45" s="10"/>
    </row>
    <row r="46" spans="1:7" ht="39" customHeight="1">
      <c r="A46" s="105" t="s">
        <v>73</v>
      </c>
      <c r="B46" s="106"/>
      <c r="C46" s="8"/>
      <c r="D46" s="8"/>
      <c r="E46" s="8"/>
      <c r="F46" s="8"/>
      <c r="G46" s="10"/>
    </row>
    <row r="47" spans="1:7" ht="39" customHeight="1" thickBot="1">
      <c r="A47" s="8">
        <v>17</v>
      </c>
      <c r="B47" s="9" t="s">
        <v>62</v>
      </c>
      <c r="C47" s="8">
        <v>99.5</v>
      </c>
      <c r="D47" s="8">
        <v>99.5</v>
      </c>
      <c r="E47" s="8"/>
      <c r="F47" s="8"/>
      <c r="G47" s="10"/>
    </row>
    <row r="48" spans="1:7" ht="27" customHeight="1">
      <c r="A48" s="108" t="s">
        <v>16</v>
      </c>
      <c r="B48" s="108"/>
      <c r="C48" s="108"/>
      <c r="D48" s="108"/>
      <c r="E48" s="4"/>
      <c r="F48" s="4"/>
      <c r="G48" s="10"/>
    </row>
    <row r="49" spans="1:7" ht="26.25" customHeight="1">
      <c r="A49" s="109" t="s">
        <v>17</v>
      </c>
      <c r="B49" s="109"/>
      <c r="C49" s="109"/>
      <c r="D49" s="109"/>
      <c r="E49" s="4"/>
      <c r="F49" s="4"/>
      <c r="G49" s="10"/>
    </row>
    <row r="50" spans="1:7" ht="19.5" thickBot="1">
      <c r="A50" s="3"/>
      <c r="B50" s="4"/>
      <c r="C50" s="4"/>
      <c r="D50" s="4"/>
      <c r="E50" s="4"/>
      <c r="F50" s="4"/>
      <c r="G50" s="10"/>
    </row>
    <row r="51" spans="1:7" ht="93" customHeight="1">
      <c r="A51" s="102" t="s">
        <v>18</v>
      </c>
      <c r="B51" s="94" t="s">
        <v>27</v>
      </c>
      <c r="C51" s="94" t="s">
        <v>19</v>
      </c>
      <c r="D51" s="94"/>
      <c r="E51" s="94"/>
      <c r="F51" s="94"/>
      <c r="G51" s="5" t="s">
        <v>20</v>
      </c>
    </row>
    <row r="52" spans="1:7" ht="57" thickBot="1">
      <c r="A52" s="103"/>
      <c r="B52" s="94"/>
      <c r="C52" s="5" t="s">
        <v>21</v>
      </c>
      <c r="D52" s="5" t="s">
        <v>22</v>
      </c>
      <c r="E52" s="5" t="s">
        <v>23</v>
      </c>
      <c r="F52" s="5" t="s">
        <v>24</v>
      </c>
      <c r="G52" s="5"/>
    </row>
    <row r="53" spans="1:7" ht="19.5" thickBot="1">
      <c r="A53" s="15">
        <v>1</v>
      </c>
      <c r="B53" s="5">
        <v>2</v>
      </c>
      <c r="C53" s="5">
        <v>2</v>
      </c>
      <c r="D53" s="5">
        <v>3</v>
      </c>
      <c r="E53" s="5">
        <v>4</v>
      </c>
      <c r="F53" s="5">
        <v>5</v>
      </c>
      <c r="G53" s="5">
        <v>6</v>
      </c>
    </row>
    <row r="54" spans="1:7" ht="31.5" customHeight="1">
      <c r="A54" s="107" t="s">
        <v>86</v>
      </c>
      <c r="B54" s="17" t="s">
        <v>25</v>
      </c>
      <c r="C54" s="18"/>
      <c r="D54" s="17">
        <f>D55+D58</f>
        <v>234147.3</v>
      </c>
      <c r="E54" s="17">
        <f>E55+E58</f>
        <v>121817.30000000002</v>
      </c>
      <c r="F54" s="19">
        <f>E54/D54%</f>
        <v>52.02592556053391</v>
      </c>
      <c r="G54" s="5" t="s">
        <v>74</v>
      </c>
    </row>
    <row r="55" spans="1:7" ht="18.75">
      <c r="A55" s="107"/>
      <c r="B55" s="104" t="s">
        <v>28</v>
      </c>
      <c r="C55" s="5" t="s">
        <v>25</v>
      </c>
      <c r="D55" s="21">
        <f>D56+D57</f>
        <v>9487.3</v>
      </c>
      <c r="E55" s="21">
        <f>E56+E57</f>
        <v>0</v>
      </c>
      <c r="F55" s="5"/>
      <c r="G55" s="5"/>
    </row>
    <row r="56" spans="1:7" ht="43.5" customHeight="1">
      <c r="A56" s="107"/>
      <c r="B56" s="104"/>
      <c r="C56" s="5" t="s">
        <v>29</v>
      </c>
      <c r="D56" s="5">
        <f>D62+D84+D109</f>
        <v>8121.4</v>
      </c>
      <c r="E56" s="5">
        <f>E62+E84+E109</f>
        <v>0</v>
      </c>
      <c r="F56" s="19">
        <f aca="true" t="shared" si="0" ref="F56:F121">E56/D56%</f>
        <v>0</v>
      </c>
      <c r="G56" s="113" t="s">
        <v>75</v>
      </c>
    </row>
    <row r="57" spans="1:7" ht="105.75" customHeight="1">
      <c r="A57" s="107"/>
      <c r="B57" s="104"/>
      <c r="C57" s="5" t="s">
        <v>30</v>
      </c>
      <c r="D57" s="5">
        <f>D85</f>
        <v>1365.9</v>
      </c>
      <c r="E57" s="5">
        <f>E85</f>
        <v>0</v>
      </c>
      <c r="F57" s="19">
        <f t="shared" si="0"/>
        <v>0</v>
      </c>
      <c r="G57" s="114"/>
    </row>
    <row r="58" spans="1:7" ht="40.5" customHeight="1">
      <c r="A58" s="107"/>
      <c r="B58" s="104" t="s">
        <v>31</v>
      </c>
      <c r="C58" s="5" t="s">
        <v>25</v>
      </c>
      <c r="D58" s="21">
        <f>D59+D60</f>
        <v>224660</v>
      </c>
      <c r="E58" s="21">
        <f>E59+E60</f>
        <v>121817.30000000002</v>
      </c>
      <c r="F58" s="19">
        <f t="shared" si="0"/>
        <v>54.22295913825337</v>
      </c>
      <c r="G58" s="5"/>
    </row>
    <row r="59" spans="1:7" ht="37.5">
      <c r="A59" s="107"/>
      <c r="B59" s="104"/>
      <c r="C59" s="5" t="s">
        <v>29</v>
      </c>
      <c r="D59" s="21">
        <f>D65+D87+D110+D116+D122</f>
        <v>70189.40000000001</v>
      </c>
      <c r="E59" s="21">
        <f>E65+E87+E110+E116+E122</f>
        <v>34391.9</v>
      </c>
      <c r="F59" s="19">
        <f t="shared" si="0"/>
        <v>48.9987092068033</v>
      </c>
      <c r="G59" s="5"/>
    </row>
    <row r="60" spans="1:7" ht="34.5" customHeight="1">
      <c r="A60" s="107"/>
      <c r="B60" s="104"/>
      <c r="C60" s="5" t="s">
        <v>30</v>
      </c>
      <c r="D60" s="21">
        <f>D66+D88+D117+D123</f>
        <v>154470.6</v>
      </c>
      <c r="E60" s="21">
        <f>E66+E88+E117+E123</f>
        <v>87425.40000000001</v>
      </c>
      <c r="F60" s="19">
        <f t="shared" si="0"/>
        <v>56.59678929194293</v>
      </c>
      <c r="G60" s="5"/>
    </row>
    <row r="61" spans="1:7" ht="18.75">
      <c r="A61" s="110" t="s">
        <v>32</v>
      </c>
      <c r="B61" s="104" t="s">
        <v>28</v>
      </c>
      <c r="C61" s="5" t="s">
        <v>25</v>
      </c>
      <c r="D61" s="22">
        <f>D62+D63</f>
        <v>3804.5</v>
      </c>
      <c r="E61" s="22">
        <v>0</v>
      </c>
      <c r="F61" s="19">
        <f t="shared" si="0"/>
        <v>0</v>
      </c>
      <c r="G61" s="5"/>
    </row>
    <row r="62" spans="1:7" ht="23.25" customHeight="1">
      <c r="A62" s="110"/>
      <c r="B62" s="104"/>
      <c r="C62" s="5" t="s">
        <v>29</v>
      </c>
      <c r="D62" s="22">
        <f>D68</f>
        <v>3804.5</v>
      </c>
      <c r="E62" s="22">
        <f>E68</f>
        <v>0</v>
      </c>
      <c r="F62" s="19">
        <f t="shared" si="0"/>
        <v>0</v>
      </c>
      <c r="G62" s="5"/>
    </row>
    <row r="63" spans="1:7" ht="28.5" customHeight="1">
      <c r="A63" s="110"/>
      <c r="B63" s="104"/>
      <c r="C63" s="5" t="s">
        <v>30</v>
      </c>
      <c r="D63" s="22">
        <v>0</v>
      </c>
      <c r="E63" s="22">
        <v>0</v>
      </c>
      <c r="F63" s="19"/>
      <c r="G63" s="5"/>
    </row>
    <row r="64" spans="1:7" ht="26.25" customHeight="1">
      <c r="A64" s="110"/>
      <c r="B64" s="104" t="s">
        <v>31</v>
      </c>
      <c r="C64" s="5" t="s">
        <v>25</v>
      </c>
      <c r="D64" s="23">
        <f>D65+D66</f>
        <v>59782.2</v>
      </c>
      <c r="E64" s="23">
        <f>E65+E66</f>
        <v>29696.600000000002</v>
      </c>
      <c r="F64" s="19">
        <f t="shared" si="0"/>
        <v>49.67465232125951</v>
      </c>
      <c r="G64" s="5"/>
    </row>
    <row r="65" spans="1:7" ht="33" customHeight="1">
      <c r="A65" s="110"/>
      <c r="B65" s="104"/>
      <c r="C65" s="5" t="s">
        <v>29</v>
      </c>
      <c r="D65" s="24">
        <f>D71</f>
        <v>17393.8</v>
      </c>
      <c r="E65" s="24">
        <f>E71</f>
        <v>8141.5</v>
      </c>
      <c r="F65" s="19">
        <f t="shared" si="0"/>
        <v>46.806908208672056</v>
      </c>
      <c r="G65" s="5"/>
    </row>
    <row r="66" spans="1:7" ht="37.5">
      <c r="A66" s="110"/>
      <c r="B66" s="104"/>
      <c r="C66" s="5" t="s">
        <v>30</v>
      </c>
      <c r="D66" s="24">
        <f>D72+D80</f>
        <v>42388.4</v>
      </c>
      <c r="E66" s="24">
        <f>E72+E80</f>
        <v>21555.100000000002</v>
      </c>
      <c r="F66" s="19">
        <f t="shared" si="0"/>
        <v>50.851412178803635</v>
      </c>
      <c r="G66" s="5"/>
    </row>
    <row r="67" spans="1:7" ht="21" customHeight="1">
      <c r="A67" s="112" t="s">
        <v>87</v>
      </c>
      <c r="B67" s="104" t="s">
        <v>28</v>
      </c>
      <c r="C67" s="5" t="s">
        <v>25</v>
      </c>
      <c r="D67" s="8">
        <f>D68+D69</f>
        <v>3804.5</v>
      </c>
      <c r="E67" s="8">
        <f>E68+E69</f>
        <v>0</v>
      </c>
      <c r="F67" s="19">
        <f t="shared" si="0"/>
        <v>0</v>
      </c>
      <c r="G67" s="5"/>
    </row>
    <row r="68" spans="1:7" ht="63.75" customHeight="1">
      <c r="A68" s="112"/>
      <c r="B68" s="104"/>
      <c r="C68" s="5" t="s">
        <v>29</v>
      </c>
      <c r="D68" s="8">
        <f>D77+D74</f>
        <v>3804.5</v>
      </c>
      <c r="E68" s="8">
        <f>E77+E74</f>
        <v>0</v>
      </c>
      <c r="F68" s="19">
        <f t="shared" si="0"/>
        <v>0</v>
      </c>
      <c r="G68" s="5"/>
    </row>
    <row r="69" spans="1:7" ht="95.25" customHeight="1">
      <c r="A69" s="112"/>
      <c r="B69" s="104"/>
      <c r="C69" s="5" t="s">
        <v>30</v>
      </c>
      <c r="D69" s="8">
        <v>0</v>
      </c>
      <c r="E69" s="8">
        <v>0</v>
      </c>
      <c r="F69" s="19"/>
      <c r="G69" s="5"/>
    </row>
    <row r="70" spans="1:7" ht="63.75" customHeight="1">
      <c r="A70" s="112"/>
      <c r="B70" s="104" t="s">
        <v>31</v>
      </c>
      <c r="C70" s="26" t="s">
        <v>25</v>
      </c>
      <c r="D70" s="26">
        <f>D71+D72</f>
        <v>57109.399999999994</v>
      </c>
      <c r="E70" s="26">
        <f>E71+E72</f>
        <v>28587.7</v>
      </c>
      <c r="F70" s="19">
        <f t="shared" si="0"/>
        <v>50.0577838324339</v>
      </c>
      <c r="G70" s="5"/>
    </row>
    <row r="71" spans="1:7" ht="37.5">
      <c r="A71" s="112"/>
      <c r="B71" s="104"/>
      <c r="C71" s="5" t="s">
        <v>29</v>
      </c>
      <c r="D71" s="8">
        <f>D73+D79</f>
        <v>17393.8</v>
      </c>
      <c r="E71" s="8">
        <f>E73+E79</f>
        <v>8141.5</v>
      </c>
      <c r="F71" s="19">
        <f t="shared" si="0"/>
        <v>46.806908208672056</v>
      </c>
      <c r="G71" s="5"/>
    </row>
    <row r="72" spans="1:7" ht="37.5">
      <c r="A72" s="112"/>
      <c r="B72" s="104"/>
      <c r="C72" s="5" t="s">
        <v>30</v>
      </c>
      <c r="D72" s="8">
        <f>D75+D76</f>
        <v>39715.6</v>
      </c>
      <c r="E72" s="8">
        <f>E75+E76</f>
        <v>20446.2</v>
      </c>
      <c r="F72" s="19">
        <f t="shared" si="0"/>
        <v>51.48153370463999</v>
      </c>
      <c r="G72" s="5"/>
    </row>
    <row r="73" spans="1:7" ht="150">
      <c r="A73" s="25" t="s">
        <v>88</v>
      </c>
      <c r="B73" s="20" t="s">
        <v>31</v>
      </c>
      <c r="C73" s="5" t="s">
        <v>29</v>
      </c>
      <c r="D73" s="5">
        <v>17030.2</v>
      </c>
      <c r="E73" s="5">
        <v>8137</v>
      </c>
      <c r="F73" s="19">
        <f t="shared" si="0"/>
        <v>47.77982642599616</v>
      </c>
      <c r="G73" s="5"/>
    </row>
    <row r="74" spans="1:7" ht="75">
      <c r="A74" s="25" t="s">
        <v>89</v>
      </c>
      <c r="B74" s="20" t="s">
        <v>28</v>
      </c>
      <c r="C74" s="5" t="s">
        <v>29</v>
      </c>
      <c r="D74" s="5">
        <v>2743.8</v>
      </c>
      <c r="E74" s="5">
        <v>0</v>
      </c>
      <c r="F74" s="19">
        <f t="shared" si="0"/>
        <v>0</v>
      </c>
      <c r="G74" s="5"/>
    </row>
    <row r="75" spans="1:7" ht="116.25" customHeight="1">
      <c r="A75" s="16" t="s">
        <v>90</v>
      </c>
      <c r="B75" s="20" t="s">
        <v>31</v>
      </c>
      <c r="C75" s="5" t="s">
        <v>30</v>
      </c>
      <c r="D75" s="5">
        <v>39614.2</v>
      </c>
      <c r="E75" s="5">
        <v>20392.2</v>
      </c>
      <c r="F75" s="19">
        <f t="shared" si="0"/>
        <v>51.47699562278173</v>
      </c>
      <c r="G75" s="5"/>
    </row>
    <row r="76" spans="1:7" ht="83.25" customHeight="1">
      <c r="A76" s="25" t="s">
        <v>91</v>
      </c>
      <c r="B76" s="20" t="s">
        <v>31</v>
      </c>
      <c r="C76" s="5" t="s">
        <v>30</v>
      </c>
      <c r="D76" s="5">
        <v>101.4</v>
      </c>
      <c r="E76" s="5">
        <v>54</v>
      </c>
      <c r="F76" s="19">
        <f t="shared" si="0"/>
        <v>53.25443786982248</v>
      </c>
      <c r="G76" s="5"/>
    </row>
    <row r="77" spans="1:7" ht="172.5" customHeight="1">
      <c r="A77" s="25" t="s">
        <v>92</v>
      </c>
      <c r="B77" s="20" t="s">
        <v>28</v>
      </c>
      <c r="C77" s="5" t="s">
        <v>29</v>
      </c>
      <c r="D77" s="5">
        <f>D78</f>
        <v>1060.7</v>
      </c>
      <c r="E77" s="5">
        <f>E78</f>
        <v>0</v>
      </c>
      <c r="F77" s="19">
        <f t="shared" si="0"/>
        <v>0</v>
      </c>
      <c r="G77" s="5"/>
    </row>
    <row r="78" spans="1:7" ht="162.75" customHeight="1">
      <c r="A78" s="16" t="s">
        <v>33</v>
      </c>
      <c r="B78" s="20" t="s">
        <v>28</v>
      </c>
      <c r="C78" s="5" t="s">
        <v>29</v>
      </c>
      <c r="D78" s="5">
        <v>1060.7</v>
      </c>
      <c r="E78" s="5">
        <v>0</v>
      </c>
      <c r="F78" s="19">
        <f t="shared" si="0"/>
        <v>0</v>
      </c>
      <c r="G78" s="5"/>
    </row>
    <row r="79" spans="1:7" ht="86.25" customHeight="1">
      <c r="A79" s="25" t="s">
        <v>93</v>
      </c>
      <c r="B79" s="20" t="s">
        <v>31</v>
      </c>
      <c r="C79" s="5" t="s">
        <v>29</v>
      </c>
      <c r="D79" s="5">
        <v>363.6</v>
      </c>
      <c r="E79" s="5">
        <v>4.5</v>
      </c>
      <c r="F79" s="19">
        <f t="shared" si="0"/>
        <v>1.2376237623762376</v>
      </c>
      <c r="G79" s="5"/>
    </row>
    <row r="80" spans="1:7" ht="77.25" customHeight="1">
      <c r="A80" s="25" t="s">
        <v>94</v>
      </c>
      <c r="B80" s="20" t="s">
        <v>31</v>
      </c>
      <c r="C80" s="5" t="s">
        <v>30</v>
      </c>
      <c r="D80" s="27">
        <f>D81+D82</f>
        <v>2672.8</v>
      </c>
      <c r="E80" s="27">
        <f>E81+E82</f>
        <v>1108.8999999999999</v>
      </c>
      <c r="F80" s="19">
        <f t="shared" si="0"/>
        <v>41.48832684824902</v>
      </c>
      <c r="G80" s="5"/>
    </row>
    <row r="81" spans="1:7" ht="130.5" customHeight="1">
      <c r="A81" s="16" t="s">
        <v>95</v>
      </c>
      <c r="B81" s="20" t="s">
        <v>31</v>
      </c>
      <c r="C81" s="5" t="s">
        <v>30</v>
      </c>
      <c r="D81" s="5">
        <v>186.9</v>
      </c>
      <c r="E81" s="5">
        <v>113.6</v>
      </c>
      <c r="F81" s="19">
        <f t="shared" si="0"/>
        <v>60.78116639914393</v>
      </c>
      <c r="G81" s="5"/>
    </row>
    <row r="82" spans="1:7" ht="186.75" customHeight="1">
      <c r="A82" s="16" t="s">
        <v>96</v>
      </c>
      <c r="B82" s="20" t="s">
        <v>31</v>
      </c>
      <c r="C82" s="5" t="s">
        <v>30</v>
      </c>
      <c r="D82" s="5">
        <v>2485.9</v>
      </c>
      <c r="E82" s="8">
        <v>995.3</v>
      </c>
      <c r="F82" s="19">
        <f t="shared" si="0"/>
        <v>40.03781326682489</v>
      </c>
      <c r="G82" s="5"/>
    </row>
    <row r="83" spans="1:7" ht="18.75">
      <c r="A83" s="110" t="s">
        <v>34</v>
      </c>
      <c r="B83" s="104" t="s">
        <v>28</v>
      </c>
      <c r="C83" s="5" t="s">
        <v>25</v>
      </c>
      <c r="D83" s="22">
        <f>D84+D85</f>
        <v>5197.4</v>
      </c>
      <c r="E83" s="22">
        <f>E84+E85</f>
        <v>0</v>
      </c>
      <c r="F83" s="19">
        <f t="shared" si="0"/>
        <v>0</v>
      </c>
      <c r="G83" s="5"/>
    </row>
    <row r="84" spans="1:7" ht="37.5">
      <c r="A84" s="110"/>
      <c r="B84" s="104"/>
      <c r="C84" s="5" t="s">
        <v>29</v>
      </c>
      <c r="D84" s="28">
        <f>D94+D102</f>
        <v>3831.5</v>
      </c>
      <c r="E84" s="28">
        <f>E94+E102</f>
        <v>0</v>
      </c>
      <c r="F84" s="19">
        <f t="shared" si="0"/>
        <v>0</v>
      </c>
      <c r="G84" s="5"/>
    </row>
    <row r="85" spans="1:7" ht="37.5">
      <c r="A85" s="110"/>
      <c r="B85" s="104"/>
      <c r="C85" s="5" t="s">
        <v>30</v>
      </c>
      <c r="D85" s="28">
        <f>D101</f>
        <v>1365.9</v>
      </c>
      <c r="E85" s="28">
        <f>E101</f>
        <v>0</v>
      </c>
      <c r="F85" s="19">
        <f t="shared" si="0"/>
        <v>0</v>
      </c>
      <c r="G85" s="5"/>
    </row>
    <row r="86" spans="1:7" ht="18.75">
      <c r="A86" s="110"/>
      <c r="B86" s="104" t="s">
        <v>31</v>
      </c>
      <c r="C86" s="5" t="s">
        <v>25</v>
      </c>
      <c r="D86" s="23">
        <f>D87+D88</f>
        <v>131677.9</v>
      </c>
      <c r="E86" s="23">
        <f>E87+E88</f>
        <v>75914.1</v>
      </c>
      <c r="F86" s="19">
        <f t="shared" si="0"/>
        <v>57.65135987132238</v>
      </c>
      <c r="G86" s="5"/>
    </row>
    <row r="87" spans="1:7" ht="37.5">
      <c r="A87" s="110"/>
      <c r="B87" s="104"/>
      <c r="C87" s="5" t="s">
        <v>29</v>
      </c>
      <c r="D87" s="24">
        <f>D92+D95</f>
        <v>27014.600000000002</v>
      </c>
      <c r="E87" s="24">
        <f>E92+E95</f>
        <v>13389.1</v>
      </c>
      <c r="F87" s="19">
        <f t="shared" si="0"/>
        <v>49.56245881856478</v>
      </c>
      <c r="G87" s="5"/>
    </row>
    <row r="88" spans="1:7" ht="37.5">
      <c r="A88" s="110"/>
      <c r="B88" s="104"/>
      <c r="C88" s="5" t="s">
        <v>30</v>
      </c>
      <c r="D88" s="24">
        <f>D91+D104</f>
        <v>104663.3</v>
      </c>
      <c r="E88" s="24">
        <f>E91+E104</f>
        <v>62525</v>
      </c>
      <c r="F88" s="19">
        <f t="shared" si="0"/>
        <v>59.73918269345606</v>
      </c>
      <c r="G88" s="5"/>
    </row>
    <row r="89" spans="1:7" ht="17.25" customHeight="1">
      <c r="A89" s="107" t="s">
        <v>97</v>
      </c>
      <c r="B89" s="104" t="s">
        <v>31</v>
      </c>
      <c r="C89" s="21" t="s">
        <v>25</v>
      </c>
      <c r="D89" s="26">
        <f>D90+D91</f>
        <v>123528.70000000001</v>
      </c>
      <c r="E89" s="26">
        <f>E90+E91</f>
        <v>71729.5</v>
      </c>
      <c r="F89" s="19">
        <f t="shared" si="0"/>
        <v>58.067072672180636</v>
      </c>
      <c r="G89" s="5"/>
    </row>
    <row r="90" spans="1:7" ht="17.25" customHeight="1">
      <c r="A90" s="107"/>
      <c r="B90" s="104"/>
      <c r="C90" s="5" t="s">
        <v>29</v>
      </c>
      <c r="D90" s="8">
        <f>D92+D95</f>
        <v>27014.600000000002</v>
      </c>
      <c r="E90" s="8">
        <f>E92+E95</f>
        <v>13389.1</v>
      </c>
      <c r="F90" s="19">
        <f t="shared" si="0"/>
        <v>49.56245881856478</v>
      </c>
      <c r="G90" s="5"/>
    </row>
    <row r="91" spans="1:7" ht="246.75" customHeight="1">
      <c r="A91" s="107"/>
      <c r="B91" s="104"/>
      <c r="C91" s="5" t="s">
        <v>30</v>
      </c>
      <c r="D91" s="8">
        <f>D96+D97+D98</f>
        <v>96514.1</v>
      </c>
      <c r="E91" s="8">
        <f>E96+E97+E98</f>
        <v>58340.4</v>
      </c>
      <c r="F91" s="19">
        <f t="shared" si="0"/>
        <v>60.44754082564102</v>
      </c>
      <c r="G91" s="5"/>
    </row>
    <row r="92" spans="1:7" ht="201" customHeight="1">
      <c r="A92" s="25" t="s">
        <v>98</v>
      </c>
      <c r="B92" s="20" t="s">
        <v>31</v>
      </c>
      <c r="C92" s="5" t="s">
        <v>29</v>
      </c>
      <c r="D92" s="5">
        <v>26784.7</v>
      </c>
      <c r="E92" s="5">
        <v>13159.2</v>
      </c>
      <c r="F92" s="19">
        <f t="shared" si="0"/>
        <v>49.129540371928755</v>
      </c>
      <c r="G92" s="5"/>
    </row>
    <row r="93" spans="1:7" ht="18.75">
      <c r="A93" s="107" t="s">
        <v>35</v>
      </c>
      <c r="B93" s="20"/>
      <c r="C93" s="5" t="s">
        <v>25</v>
      </c>
      <c r="D93" s="5">
        <f>D94+D95</f>
        <v>3606.1</v>
      </c>
      <c r="E93" s="5">
        <f>E94+E95</f>
        <v>229.9</v>
      </c>
      <c r="F93" s="19">
        <f t="shared" si="0"/>
        <v>6.375308505033138</v>
      </c>
      <c r="G93" s="5"/>
    </row>
    <row r="94" spans="1:7" ht="45" customHeight="1">
      <c r="A94" s="107"/>
      <c r="B94" s="20" t="s">
        <v>28</v>
      </c>
      <c r="C94" s="5" t="s">
        <v>29</v>
      </c>
      <c r="D94" s="5">
        <v>3376.2</v>
      </c>
      <c r="E94" s="5">
        <v>0</v>
      </c>
      <c r="F94" s="19">
        <f t="shared" si="0"/>
        <v>0</v>
      </c>
      <c r="G94" s="5"/>
    </row>
    <row r="95" spans="1:7" ht="62.25" customHeight="1">
      <c r="A95" s="107"/>
      <c r="B95" s="20" t="s">
        <v>31</v>
      </c>
      <c r="C95" s="5" t="s">
        <v>29</v>
      </c>
      <c r="D95" s="5">
        <v>229.9</v>
      </c>
      <c r="E95" s="5">
        <v>229.9</v>
      </c>
      <c r="F95" s="19">
        <f t="shared" si="0"/>
        <v>100</v>
      </c>
      <c r="G95" s="5"/>
    </row>
    <row r="96" spans="1:7" ht="205.5" customHeight="1">
      <c r="A96" s="16" t="s">
        <v>99</v>
      </c>
      <c r="B96" s="20" t="s">
        <v>31</v>
      </c>
      <c r="C96" s="5" t="s">
        <v>30</v>
      </c>
      <c r="D96" s="5">
        <v>93395.1</v>
      </c>
      <c r="E96" s="5">
        <v>56343.8</v>
      </c>
      <c r="F96" s="19">
        <f t="shared" si="0"/>
        <v>60.32843264796547</v>
      </c>
      <c r="G96" s="5"/>
    </row>
    <row r="97" spans="1:7" ht="120" customHeight="1">
      <c r="A97" s="16" t="s">
        <v>100</v>
      </c>
      <c r="B97" s="20" t="s">
        <v>31</v>
      </c>
      <c r="C97" s="5" t="s">
        <v>30</v>
      </c>
      <c r="D97" s="5">
        <v>3110.5</v>
      </c>
      <c r="E97" s="5">
        <v>1996.6</v>
      </c>
      <c r="F97" s="19">
        <f t="shared" si="0"/>
        <v>64.18903713229383</v>
      </c>
      <c r="G97" s="5"/>
    </row>
    <row r="98" spans="1:7" ht="124.5" customHeight="1">
      <c r="A98" s="16" t="s">
        <v>101</v>
      </c>
      <c r="B98" s="20" t="s">
        <v>31</v>
      </c>
      <c r="C98" s="5" t="s">
        <v>30</v>
      </c>
      <c r="D98" s="5">
        <v>8.5</v>
      </c>
      <c r="E98" s="5">
        <v>0</v>
      </c>
      <c r="F98" s="19">
        <f t="shared" si="0"/>
        <v>0</v>
      </c>
      <c r="G98" s="5"/>
    </row>
    <row r="99" spans="1:7" ht="18.75">
      <c r="A99" s="107" t="s">
        <v>36</v>
      </c>
      <c r="B99" s="104" t="s">
        <v>28</v>
      </c>
      <c r="C99" s="5" t="s">
        <v>25</v>
      </c>
      <c r="D99" s="8">
        <f>D100+D101</f>
        <v>1821.2</v>
      </c>
      <c r="E99" s="8">
        <f>E100+E101</f>
        <v>0</v>
      </c>
      <c r="F99" s="19">
        <f t="shared" si="0"/>
        <v>0</v>
      </c>
      <c r="G99" s="5"/>
    </row>
    <row r="100" spans="1:7" ht="25.5" customHeight="1">
      <c r="A100" s="107"/>
      <c r="B100" s="104"/>
      <c r="C100" s="5" t="s">
        <v>29</v>
      </c>
      <c r="D100" s="8">
        <f>D102</f>
        <v>455.3</v>
      </c>
      <c r="E100" s="8">
        <f>E102</f>
        <v>0</v>
      </c>
      <c r="F100" s="19">
        <f t="shared" si="0"/>
        <v>0</v>
      </c>
      <c r="G100" s="5"/>
    </row>
    <row r="101" spans="1:7" ht="102.75" customHeight="1">
      <c r="A101" s="107"/>
      <c r="B101" s="104"/>
      <c r="C101" s="5" t="s">
        <v>30</v>
      </c>
      <c r="D101" s="8">
        <f>D103</f>
        <v>1365.9</v>
      </c>
      <c r="E101" s="8">
        <f>E103</f>
        <v>0</v>
      </c>
      <c r="F101" s="19">
        <f t="shared" si="0"/>
        <v>0</v>
      </c>
      <c r="G101" s="5"/>
    </row>
    <row r="102" spans="1:7" ht="127.5" customHeight="1">
      <c r="A102" s="16" t="s">
        <v>37</v>
      </c>
      <c r="B102" s="20" t="s">
        <v>28</v>
      </c>
      <c r="C102" s="5" t="s">
        <v>38</v>
      </c>
      <c r="D102" s="5">
        <v>455.3</v>
      </c>
      <c r="E102" s="5">
        <v>0</v>
      </c>
      <c r="F102" s="19">
        <f t="shared" si="0"/>
        <v>0</v>
      </c>
      <c r="G102" s="5"/>
    </row>
    <row r="103" spans="1:7" ht="141" customHeight="1">
      <c r="A103" s="16" t="s">
        <v>39</v>
      </c>
      <c r="B103" s="20" t="s">
        <v>28</v>
      </c>
      <c r="C103" s="5" t="s">
        <v>30</v>
      </c>
      <c r="D103" s="5">
        <v>1365.9</v>
      </c>
      <c r="E103" s="5">
        <v>0</v>
      </c>
      <c r="F103" s="19">
        <f t="shared" si="0"/>
        <v>0</v>
      </c>
      <c r="G103" s="5"/>
    </row>
    <row r="104" spans="1:7" ht="61.5" customHeight="1">
      <c r="A104" s="25" t="s">
        <v>102</v>
      </c>
      <c r="B104" s="20" t="s">
        <v>31</v>
      </c>
      <c r="C104" s="5" t="s">
        <v>30</v>
      </c>
      <c r="D104" s="29">
        <f>D105+D106+D107+D108</f>
        <v>8149.2</v>
      </c>
      <c r="E104" s="29">
        <f>E105+E106+E107+E108</f>
        <v>4184.6</v>
      </c>
      <c r="F104" s="19">
        <f t="shared" si="0"/>
        <v>51.34982574976685</v>
      </c>
      <c r="G104" s="5"/>
    </row>
    <row r="105" spans="1:7" ht="93" customHeight="1">
      <c r="A105" s="16" t="s">
        <v>103</v>
      </c>
      <c r="B105" s="20" t="s">
        <v>31</v>
      </c>
      <c r="C105" s="5" t="s">
        <v>30</v>
      </c>
      <c r="D105" s="5">
        <v>2540.8</v>
      </c>
      <c r="E105" s="5">
        <v>1132.7</v>
      </c>
      <c r="F105" s="19">
        <f t="shared" si="0"/>
        <v>44.58044710327456</v>
      </c>
      <c r="G105" s="5"/>
    </row>
    <row r="106" spans="1:7" ht="79.5" customHeight="1">
      <c r="A106" s="16" t="s">
        <v>104</v>
      </c>
      <c r="B106" s="20" t="s">
        <v>31</v>
      </c>
      <c r="C106" s="5" t="s">
        <v>30</v>
      </c>
      <c r="D106" s="5">
        <v>2303.1</v>
      </c>
      <c r="E106" s="5">
        <v>1280.4</v>
      </c>
      <c r="F106" s="19">
        <f t="shared" si="0"/>
        <v>55.594633320307416</v>
      </c>
      <c r="G106" s="5"/>
    </row>
    <row r="107" spans="1:7" ht="123.75" customHeight="1">
      <c r="A107" s="16" t="s">
        <v>82</v>
      </c>
      <c r="B107" s="20" t="s">
        <v>31</v>
      </c>
      <c r="C107" s="5" t="s">
        <v>30</v>
      </c>
      <c r="D107" s="5">
        <v>235</v>
      </c>
      <c r="E107" s="5">
        <v>0</v>
      </c>
      <c r="F107" s="19">
        <f t="shared" si="0"/>
        <v>0</v>
      </c>
      <c r="G107" s="5"/>
    </row>
    <row r="108" spans="1:7" ht="93" customHeight="1">
      <c r="A108" s="25" t="s">
        <v>105</v>
      </c>
      <c r="B108" s="20" t="s">
        <v>31</v>
      </c>
      <c r="C108" s="5" t="s">
        <v>30</v>
      </c>
      <c r="D108" s="5">
        <v>3070.3</v>
      </c>
      <c r="E108" s="5">
        <v>1771.5</v>
      </c>
      <c r="F108" s="19">
        <f t="shared" si="0"/>
        <v>57.69794482623847</v>
      </c>
      <c r="G108" s="5"/>
    </row>
    <row r="109" spans="1:7" ht="56.25">
      <c r="A109" s="110" t="s">
        <v>40</v>
      </c>
      <c r="B109" s="20" t="s">
        <v>28</v>
      </c>
      <c r="C109" s="5" t="s">
        <v>29</v>
      </c>
      <c r="D109" s="30">
        <f>D114</f>
        <v>485.4</v>
      </c>
      <c r="E109" s="30">
        <f>E114</f>
        <v>0</v>
      </c>
      <c r="F109" s="19">
        <f t="shared" si="0"/>
        <v>0</v>
      </c>
      <c r="G109" s="5"/>
    </row>
    <row r="110" spans="1:7" ht="56.25">
      <c r="A110" s="110"/>
      <c r="B110" s="20" t="s">
        <v>31</v>
      </c>
      <c r="C110" s="5" t="s">
        <v>29</v>
      </c>
      <c r="D110" s="23">
        <f>D111</f>
        <v>13611.9</v>
      </c>
      <c r="E110" s="23">
        <f>E111</f>
        <v>6997</v>
      </c>
      <c r="F110" s="19">
        <f t="shared" si="0"/>
        <v>51.40355130437338</v>
      </c>
      <c r="G110" s="5"/>
    </row>
    <row r="111" spans="1:7" ht="121.5" customHeight="1">
      <c r="A111" s="25" t="s">
        <v>106</v>
      </c>
      <c r="B111" s="20" t="s">
        <v>31</v>
      </c>
      <c r="C111" s="5"/>
      <c r="D111" s="5">
        <f>D112+D113</f>
        <v>13611.9</v>
      </c>
      <c r="E111" s="5">
        <f>E112+E113</f>
        <v>6997</v>
      </c>
      <c r="F111" s="19">
        <f t="shared" si="0"/>
        <v>51.40355130437338</v>
      </c>
      <c r="G111" s="5"/>
    </row>
    <row r="112" spans="1:7" ht="120.75" customHeight="1">
      <c r="A112" s="16" t="s">
        <v>107</v>
      </c>
      <c r="B112" s="20" t="s">
        <v>31</v>
      </c>
      <c r="C112" s="5" t="s">
        <v>29</v>
      </c>
      <c r="D112" s="5">
        <v>13340.9</v>
      </c>
      <c r="E112" s="5">
        <v>6939.1</v>
      </c>
      <c r="F112" s="19">
        <f t="shared" si="0"/>
        <v>52.01373220697255</v>
      </c>
      <c r="G112" s="5"/>
    </row>
    <row r="113" spans="1:7" ht="100.5" customHeight="1">
      <c r="A113" s="25" t="s">
        <v>108</v>
      </c>
      <c r="B113" s="20" t="s">
        <v>31</v>
      </c>
      <c r="C113" s="5" t="s">
        <v>29</v>
      </c>
      <c r="D113" s="5">
        <v>271</v>
      </c>
      <c r="E113" s="5">
        <v>57.9</v>
      </c>
      <c r="F113" s="19">
        <f t="shared" si="0"/>
        <v>21.365313653136532</v>
      </c>
      <c r="G113" s="5"/>
    </row>
    <row r="114" spans="1:7" ht="70.5" customHeight="1">
      <c r="A114" s="16" t="s">
        <v>35</v>
      </c>
      <c r="B114" s="20" t="s">
        <v>28</v>
      </c>
      <c r="C114" s="5" t="s">
        <v>29</v>
      </c>
      <c r="D114" s="5">
        <v>485.4</v>
      </c>
      <c r="E114" s="5">
        <v>0</v>
      </c>
      <c r="F114" s="19">
        <f t="shared" si="0"/>
        <v>0</v>
      </c>
      <c r="G114" s="5"/>
    </row>
    <row r="115" spans="1:7" ht="18.75">
      <c r="A115" s="110" t="s">
        <v>41</v>
      </c>
      <c r="B115" s="104" t="s">
        <v>31</v>
      </c>
      <c r="C115" s="5" t="s">
        <v>25</v>
      </c>
      <c r="D115" s="23">
        <f>D116+D117</f>
        <v>3257.9</v>
      </c>
      <c r="E115" s="23">
        <f>E116+E117</f>
        <v>1623.1999999999998</v>
      </c>
      <c r="F115" s="19">
        <f t="shared" si="0"/>
        <v>49.82350593940882</v>
      </c>
      <c r="G115" s="5"/>
    </row>
    <row r="116" spans="1:7" ht="37.5">
      <c r="A116" s="110"/>
      <c r="B116" s="104"/>
      <c r="C116" s="5" t="s">
        <v>29</v>
      </c>
      <c r="D116" s="24">
        <f>D119</f>
        <v>844.4</v>
      </c>
      <c r="E116" s="24">
        <f>E119</f>
        <v>754.4</v>
      </c>
      <c r="F116" s="19">
        <f t="shared" si="0"/>
        <v>89.34154429180484</v>
      </c>
      <c r="G116" s="5"/>
    </row>
    <row r="117" spans="1:7" ht="37.5">
      <c r="A117" s="110"/>
      <c r="B117" s="104"/>
      <c r="C117" s="5" t="s">
        <v>30</v>
      </c>
      <c r="D117" s="24">
        <f>D120</f>
        <v>2413.5</v>
      </c>
      <c r="E117" s="24">
        <f>E120</f>
        <v>868.8</v>
      </c>
      <c r="F117" s="19">
        <f t="shared" si="0"/>
        <v>35.99751398384089</v>
      </c>
      <c r="G117" s="5"/>
    </row>
    <row r="118" spans="1:7" ht="122.25" customHeight="1">
      <c r="A118" s="25" t="s">
        <v>109</v>
      </c>
      <c r="B118" s="20" t="s">
        <v>31</v>
      </c>
      <c r="C118" s="5" t="s">
        <v>29</v>
      </c>
      <c r="D118" s="5">
        <f>D119+D120</f>
        <v>3257.9</v>
      </c>
      <c r="E118" s="5">
        <f>E119+E120</f>
        <v>1623.1999999999998</v>
      </c>
      <c r="F118" s="19">
        <f t="shared" si="0"/>
        <v>49.82350593940882</v>
      </c>
      <c r="G118" s="5"/>
    </row>
    <row r="119" spans="1:7" ht="110.25" customHeight="1">
      <c r="A119" s="25" t="s">
        <v>110</v>
      </c>
      <c r="B119" s="20" t="s">
        <v>31</v>
      </c>
      <c r="C119" s="5" t="s">
        <v>29</v>
      </c>
      <c r="D119" s="5">
        <v>844.4</v>
      </c>
      <c r="E119" s="5">
        <v>754.4</v>
      </c>
      <c r="F119" s="19">
        <f t="shared" si="0"/>
        <v>89.34154429180484</v>
      </c>
      <c r="G119" s="5"/>
    </row>
    <row r="120" spans="1:7" ht="57.75" customHeight="1">
      <c r="A120" s="25" t="s">
        <v>111</v>
      </c>
      <c r="B120" s="20" t="s">
        <v>31</v>
      </c>
      <c r="C120" s="5" t="s">
        <v>30</v>
      </c>
      <c r="D120" s="5">
        <v>2413.5</v>
      </c>
      <c r="E120" s="5">
        <v>868.8</v>
      </c>
      <c r="F120" s="19">
        <f t="shared" si="0"/>
        <v>35.99751398384089</v>
      </c>
      <c r="G120" s="5"/>
    </row>
    <row r="121" spans="1:7" ht="18.75">
      <c r="A121" s="110" t="s">
        <v>42</v>
      </c>
      <c r="B121" s="104" t="s">
        <v>31</v>
      </c>
      <c r="C121" s="5" t="s">
        <v>25</v>
      </c>
      <c r="D121" s="23">
        <f>D122+D123</f>
        <v>16330.099999999999</v>
      </c>
      <c r="E121" s="23">
        <f>E122+E123</f>
        <v>7586.4</v>
      </c>
      <c r="F121" s="19">
        <f t="shared" si="0"/>
        <v>46.45654343819083</v>
      </c>
      <c r="G121" s="5"/>
    </row>
    <row r="122" spans="1:7" ht="37.5">
      <c r="A122" s="110"/>
      <c r="B122" s="104"/>
      <c r="C122" s="5" t="s">
        <v>29</v>
      </c>
      <c r="D122" s="24">
        <f>D124+D128</f>
        <v>11324.699999999999</v>
      </c>
      <c r="E122" s="24">
        <f>E124+E128</f>
        <v>5109.9</v>
      </c>
      <c r="F122" s="19">
        <f aca="true" t="shared" si="1" ref="F122:F132">E122/D122%</f>
        <v>45.12172507881004</v>
      </c>
      <c r="G122" s="5"/>
    </row>
    <row r="123" spans="1:7" ht="37.5">
      <c r="A123" s="110"/>
      <c r="B123" s="104"/>
      <c r="C123" s="5" t="s">
        <v>30</v>
      </c>
      <c r="D123" s="24">
        <f>D129</f>
        <v>5005.4</v>
      </c>
      <c r="E123" s="24">
        <f>E129</f>
        <v>2476.5</v>
      </c>
      <c r="F123" s="19">
        <f t="shared" si="1"/>
        <v>49.476565309465784</v>
      </c>
      <c r="G123" s="5"/>
    </row>
    <row r="124" spans="1:7" ht="93.75">
      <c r="A124" s="25" t="s">
        <v>112</v>
      </c>
      <c r="B124" s="20" t="s">
        <v>31</v>
      </c>
      <c r="C124" s="5" t="s">
        <v>43</v>
      </c>
      <c r="D124" s="5">
        <f>D125+D126</f>
        <v>11271.599999999999</v>
      </c>
      <c r="E124" s="5">
        <f>E125+E126</f>
        <v>5083.4</v>
      </c>
      <c r="F124" s="19">
        <f t="shared" si="1"/>
        <v>45.099187338088655</v>
      </c>
      <c r="G124" s="5"/>
    </row>
    <row r="125" spans="1:7" ht="83.25" customHeight="1">
      <c r="A125" s="16" t="s">
        <v>113</v>
      </c>
      <c r="B125" s="20" t="s">
        <v>31</v>
      </c>
      <c r="C125" s="5" t="s">
        <v>29</v>
      </c>
      <c r="D125" s="5">
        <v>3364.7</v>
      </c>
      <c r="E125" s="5">
        <v>1353.4</v>
      </c>
      <c r="F125" s="19">
        <f t="shared" si="1"/>
        <v>40.22349689422534</v>
      </c>
      <c r="G125" s="5"/>
    </row>
    <row r="126" spans="1:7" ht="104.25" customHeight="1">
      <c r="A126" s="25" t="s">
        <v>114</v>
      </c>
      <c r="B126" s="20" t="s">
        <v>31</v>
      </c>
      <c r="C126" s="5" t="s">
        <v>29</v>
      </c>
      <c r="D126" s="5">
        <v>7906.9</v>
      </c>
      <c r="E126" s="5">
        <v>3730</v>
      </c>
      <c r="F126" s="19">
        <f t="shared" si="1"/>
        <v>47.173987276935335</v>
      </c>
      <c r="G126" s="5"/>
    </row>
    <row r="127" spans="1:7" ht="18.75">
      <c r="A127" s="112" t="s">
        <v>115</v>
      </c>
      <c r="B127" s="104" t="s">
        <v>31</v>
      </c>
      <c r="C127" s="5" t="s">
        <v>25</v>
      </c>
      <c r="D127" s="21">
        <f>D128+D129</f>
        <v>5058.5</v>
      </c>
      <c r="E127" s="21">
        <f>E128+E129</f>
        <v>2503</v>
      </c>
      <c r="F127" s="19">
        <f t="shared" si="1"/>
        <v>49.48107146387269</v>
      </c>
      <c r="G127" s="5"/>
    </row>
    <row r="128" spans="1:7" ht="37.5">
      <c r="A128" s="112"/>
      <c r="B128" s="104"/>
      <c r="C128" s="5" t="s">
        <v>44</v>
      </c>
      <c r="D128" s="5">
        <f>D130</f>
        <v>53.1</v>
      </c>
      <c r="E128" s="5">
        <f>E130</f>
        <v>26.5</v>
      </c>
      <c r="F128" s="19">
        <f t="shared" si="1"/>
        <v>49.90583804143126</v>
      </c>
      <c r="G128" s="5"/>
    </row>
    <row r="129" spans="1:7" ht="37.5">
      <c r="A129" s="112"/>
      <c r="B129" s="104"/>
      <c r="C129" s="5" t="s">
        <v>30</v>
      </c>
      <c r="D129" s="5">
        <f>D131+D132</f>
        <v>5005.4</v>
      </c>
      <c r="E129" s="5">
        <f>E131+E132</f>
        <v>2476.5</v>
      </c>
      <c r="F129" s="19">
        <f t="shared" si="1"/>
        <v>49.476565309465784</v>
      </c>
      <c r="G129" s="5"/>
    </row>
    <row r="130" spans="1:7" ht="115.5" customHeight="1">
      <c r="A130" s="25" t="s">
        <v>116</v>
      </c>
      <c r="B130" s="20" t="s">
        <v>31</v>
      </c>
      <c r="C130" s="5" t="s">
        <v>29</v>
      </c>
      <c r="D130" s="5">
        <v>53.1</v>
      </c>
      <c r="E130" s="5">
        <v>26.5</v>
      </c>
      <c r="F130" s="19">
        <f t="shared" si="1"/>
        <v>49.90583804143126</v>
      </c>
      <c r="G130" s="5"/>
    </row>
    <row r="131" spans="1:7" ht="135" customHeight="1">
      <c r="A131" s="16" t="s">
        <v>117</v>
      </c>
      <c r="B131" s="20" t="s">
        <v>31</v>
      </c>
      <c r="C131" s="5" t="s">
        <v>30</v>
      </c>
      <c r="D131" s="5">
        <v>106.2</v>
      </c>
      <c r="E131" s="5">
        <v>38.4</v>
      </c>
      <c r="F131" s="19">
        <f t="shared" si="1"/>
        <v>36.158192090395474</v>
      </c>
      <c r="G131" s="5"/>
    </row>
    <row r="132" spans="1:7" ht="246" customHeight="1">
      <c r="A132" s="16" t="s">
        <v>118</v>
      </c>
      <c r="B132" s="20" t="s">
        <v>31</v>
      </c>
      <c r="C132" s="5" t="s">
        <v>30</v>
      </c>
      <c r="D132" s="5">
        <v>4899.2</v>
      </c>
      <c r="E132" s="5">
        <v>2438.1</v>
      </c>
      <c r="F132" s="19">
        <f t="shared" si="1"/>
        <v>49.7652677988243</v>
      </c>
      <c r="G132" s="5"/>
    </row>
    <row r="133" spans="1:7" ht="8.25" customHeight="1">
      <c r="A133" s="10"/>
      <c r="B133" s="31"/>
      <c r="C133" s="10"/>
      <c r="D133" s="10"/>
      <c r="E133" s="10"/>
      <c r="F133" s="10"/>
      <c r="G133" s="10"/>
    </row>
    <row r="134" spans="1:7" ht="15.75" customHeight="1">
      <c r="A134" s="1" t="s">
        <v>77</v>
      </c>
      <c r="B134" s="1"/>
      <c r="C134" s="1"/>
      <c r="D134" s="1"/>
      <c r="E134" s="1"/>
      <c r="F134" s="1"/>
      <c r="G134" s="10"/>
    </row>
    <row r="135" spans="1:7" ht="372.75" customHeight="1">
      <c r="A135" s="100" t="s">
        <v>84</v>
      </c>
      <c r="B135" s="100"/>
      <c r="C135" s="100"/>
      <c r="D135" s="100"/>
      <c r="E135" s="100"/>
      <c r="F135" s="100"/>
      <c r="G135" s="100"/>
    </row>
    <row r="136" spans="1:7" ht="244.5" customHeight="1">
      <c r="A136" s="100" t="s">
        <v>83</v>
      </c>
      <c r="B136" s="100"/>
      <c r="C136" s="100"/>
      <c r="D136" s="100"/>
      <c r="E136" s="100"/>
      <c r="F136" s="100"/>
      <c r="G136" s="100"/>
    </row>
    <row r="137" spans="1:7" ht="18.75">
      <c r="A137" s="1"/>
      <c r="B137" s="1"/>
      <c r="C137" s="1"/>
      <c r="D137" s="1"/>
      <c r="E137" s="1"/>
      <c r="F137" s="1"/>
      <c r="G137" s="10"/>
    </row>
    <row r="138" spans="1:7" ht="18">
      <c r="A138" s="10"/>
      <c r="B138" s="10"/>
      <c r="C138" s="10"/>
      <c r="D138" s="10"/>
      <c r="E138" s="10"/>
      <c r="F138" s="10"/>
      <c r="G138" s="10"/>
    </row>
    <row r="139" spans="1:7" ht="18">
      <c r="A139" s="10"/>
      <c r="B139" s="10"/>
      <c r="C139" s="10"/>
      <c r="D139" s="10"/>
      <c r="E139" s="10"/>
      <c r="F139" s="10"/>
      <c r="G139" s="10"/>
    </row>
    <row r="140" spans="1:7" ht="18">
      <c r="A140" s="10"/>
      <c r="B140" s="10"/>
      <c r="C140" s="10"/>
      <c r="D140" s="10"/>
      <c r="E140" s="10"/>
      <c r="F140" s="10"/>
      <c r="G140" s="10"/>
    </row>
    <row r="141" spans="1:7" ht="18">
      <c r="A141" s="10"/>
      <c r="B141" s="10"/>
      <c r="C141" s="10"/>
      <c r="D141" s="10"/>
      <c r="E141" s="10"/>
      <c r="F141" s="10"/>
      <c r="G141" s="10"/>
    </row>
    <row r="142" spans="1:7" ht="18">
      <c r="A142" s="10"/>
      <c r="B142" s="10"/>
      <c r="C142" s="10"/>
      <c r="D142" s="10"/>
      <c r="E142" s="10"/>
      <c r="F142" s="10"/>
      <c r="G142" s="10"/>
    </row>
    <row r="143" spans="1:7" ht="18">
      <c r="A143" s="10"/>
      <c r="B143" s="10"/>
      <c r="C143" s="10"/>
      <c r="D143" s="10"/>
      <c r="E143" s="10"/>
      <c r="F143" s="10"/>
      <c r="G143" s="10"/>
    </row>
  </sheetData>
  <sheetProtection/>
  <mergeCells count="50">
    <mergeCell ref="A136:G136"/>
    <mergeCell ref="B4:E4"/>
    <mergeCell ref="A46:B46"/>
    <mergeCell ref="G56:G57"/>
    <mergeCell ref="A12:F12"/>
    <mergeCell ref="A10:F10"/>
    <mergeCell ref="A127:A129"/>
    <mergeCell ref="B127:B129"/>
    <mergeCell ref="A121:A123"/>
    <mergeCell ref="B121:B123"/>
    <mergeCell ref="A89:A91"/>
    <mergeCell ref="B89:B91"/>
    <mergeCell ref="A7:A8"/>
    <mergeCell ref="A21:B21"/>
    <mergeCell ref="A99:A101"/>
    <mergeCell ref="B99:B101"/>
    <mergeCell ref="A61:A66"/>
    <mergeCell ref="B61:B63"/>
    <mergeCell ref="B64:B66"/>
    <mergeCell ref="A67:A72"/>
    <mergeCell ref="A109:A110"/>
    <mergeCell ref="B67:B69"/>
    <mergeCell ref="B70:B72"/>
    <mergeCell ref="A54:A60"/>
    <mergeCell ref="A115:A117"/>
    <mergeCell ref="B115:B117"/>
    <mergeCell ref="A83:A88"/>
    <mergeCell ref="B83:B85"/>
    <mergeCell ref="B86:B88"/>
    <mergeCell ref="B58:B60"/>
    <mergeCell ref="A3:F3"/>
    <mergeCell ref="A5:F5"/>
    <mergeCell ref="E23:E24"/>
    <mergeCell ref="C51:F51"/>
    <mergeCell ref="B51:B52"/>
    <mergeCell ref="A48:D48"/>
    <mergeCell ref="A49:D49"/>
    <mergeCell ref="A23:A24"/>
    <mergeCell ref="A26:B26"/>
    <mergeCell ref="A33:B33"/>
    <mergeCell ref="A135:G135"/>
    <mergeCell ref="B23:B24"/>
    <mergeCell ref="C23:C24"/>
    <mergeCell ref="D23:D24"/>
    <mergeCell ref="A51:A52"/>
    <mergeCell ref="A11:F11"/>
    <mergeCell ref="B55:B57"/>
    <mergeCell ref="A39:B39"/>
    <mergeCell ref="A43:B43"/>
    <mergeCell ref="A93:A95"/>
  </mergeCells>
  <printOptions/>
  <pageMargins left="0.35433070866141736" right="0" top="0.1968503937007874" bottom="0.1968503937007874" header="0.5118110236220472" footer="0.5118110236220472"/>
  <pageSetup fitToHeight="0" fitToWidth="1" horizontalDpi="600" verticalDpi="600" orientation="landscape" paperSize="9" scale="79" r:id="rId1"/>
  <rowBreaks count="1" manualBreakCount="1">
    <brk id="1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2017-02-06T06:00:31Z</cp:lastPrinted>
  <dcterms:created xsi:type="dcterms:W3CDTF">1996-10-08T23:32:33Z</dcterms:created>
  <dcterms:modified xsi:type="dcterms:W3CDTF">2017-02-17T04:39:59Z</dcterms:modified>
  <cp:category/>
  <cp:version/>
  <cp:contentType/>
  <cp:contentStatus/>
</cp:coreProperties>
</file>